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Лист1 (2)" sheetId="3" r:id="rId1"/>
    <sheet name="Лист2" sheetId="2" state="hidden" r:id="rId2"/>
  </sheets>
  <definedNames>
    <definedName name="_xlnm._FilterDatabase" localSheetId="0" hidden="1">'Лист1 (2)'!$A$10:$C$33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" l="1"/>
  <c r="E31" i="3"/>
  <c r="D31" i="3"/>
  <c r="D35" i="3"/>
  <c r="C35" i="3"/>
  <c r="C31" i="3"/>
  <c r="E14" i="3"/>
  <c r="D14" i="3"/>
  <c r="C14" i="3"/>
  <c r="D34" i="3" l="1"/>
  <c r="D33" i="3" s="1"/>
  <c r="D32" i="3" s="1"/>
  <c r="E34" i="3"/>
  <c r="E33" i="3" s="1"/>
  <c r="E32" i="3" s="1"/>
  <c r="C34" i="3"/>
  <c r="C33" i="3" s="1"/>
  <c r="C32" i="3" s="1"/>
  <c r="D30" i="3"/>
  <c r="D29" i="3" s="1"/>
  <c r="E30" i="3"/>
  <c r="E29" i="3" s="1"/>
  <c r="C30" i="3"/>
  <c r="C29" i="3" s="1"/>
  <c r="E23" i="3"/>
  <c r="D23" i="3"/>
  <c r="C23" i="3"/>
  <c r="C19" i="3"/>
  <c r="C18" i="3" s="1"/>
  <c r="C17" i="3" s="1"/>
  <c r="E18" i="3"/>
  <c r="E17" i="3" s="1"/>
  <c r="D18" i="3"/>
  <c r="D17" i="3" s="1"/>
  <c r="E16" i="3"/>
  <c r="E15" i="3" s="1"/>
  <c r="D16" i="3"/>
  <c r="D15" i="3" s="1"/>
  <c r="C15" i="3"/>
  <c r="E13" i="3"/>
  <c r="D13" i="3"/>
  <c r="C13" i="3"/>
  <c r="C12" i="3"/>
  <c r="E12" i="3" l="1"/>
  <c r="D12" i="3"/>
  <c r="C27" i="3"/>
  <c r="C11" i="3" s="1"/>
  <c r="C28" i="3"/>
  <c r="E27" i="3"/>
  <c r="E11" i="3" s="1"/>
  <c r="E28" i="3"/>
  <c r="D28" i="3"/>
  <c r="D27" i="3"/>
  <c r="D11" i="3" s="1"/>
</calcChain>
</file>

<file path=xl/sharedStrings.xml><?xml version="1.0" encoding="utf-8"?>
<sst xmlns="http://schemas.openxmlformats.org/spreadsheetml/2006/main" count="66" uniqueCount="66">
  <si>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</si>
  <si>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</si>
  <si>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</si>
  <si>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</si>
  <si>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</si>
  <si>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</si>
  <si>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</si>
  <si>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</si>
  <si>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</si>
  <si>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</si>
  <si>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</si>
  <si>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</si>
  <si>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</si>
  <si>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</si>
  <si>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</si>
  <si>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</si>
  <si>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</si>
  <si>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</si>
  <si>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</si>
  <si>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</si>
  <si>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</si>
  <si>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</si>
  <si>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</si>
  <si>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</si>
  <si>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</si>
  <si>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</si>
  <si>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</si>
  <si>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</si>
  <si>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</si>
  <si>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</si>
  <si>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</si>
  <si>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</si>
  <si>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</si>
  <si>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</si>
  <si>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</si>
  <si>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</si>
  <si>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</si>
  <si>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</si>
  <si>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</si>
  <si>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</si>
  <si>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</si>
  <si>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</si>
  <si>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</si>
  <si>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</si>
  <si>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</si>
  <si>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</si>
  <si>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</si>
  <si>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</si>
  <si>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</si>
  <si>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</si>
  <si>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</si>
  <si>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</si>
  <si>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</si>
  <si>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</si>
  <si>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</si>
  <si>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</si>
  <si>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2024 год и плановый период 2025 и 2026 годов </t>
  </si>
  <si>
    <t>2026 год</t>
  </si>
  <si>
    <t>000 01 03 00 00 00 0000 000</t>
  </si>
  <si>
    <t>905 01 03 01 00 04 5200 710</t>
  </si>
  <si>
    <t>905 01 03 01 00 04 5200 810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</si>
  <si>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</si>
  <si>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</si>
  <si>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УТВЕРЖДЕНЫ</t>
  </si>
  <si>
    <t xml:space="preserve"> от 20.12.2023г. № 56/433,</t>
  </si>
  <si>
    <t>в редакции решения Городской Думы  города Усть-Илимска  от  21.08.2024 г. № 66/495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</si>
</sst>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justify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right" wrapText="1"/>
    </xf>
    <xf numFmtId="43" fontId="9" fillId="0" borderId="1" xfId="3" applyFont="1" applyFill="1" applyBorder="1" applyAlignment="1">
      <alignment horizontal="right" wrapText="1"/>
    </xf>
    <xf numFmtId="4" fontId="9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/>
    </xf>
    <xf numFmtId="0" fontId="2" fillId="0" borderId="0" xfId="0" applyFont="1" applyAlignment="1"/>
    <xf numFmtId="0" fontId="6" fillId="0" borderId="0" xfId="0" applyFont="1" applyAlignment="1">
      <alignment horizontal="right" vertical="center"/>
    </xf>
    <xf numFmtId="4" fontId="7" fillId="0" borderId="1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8" fillId="0" borderId="0" xfId="1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E9" sqref="E9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0" t="s">
        <v>25</v>
      </c>
      <c r="D1" s="30"/>
      <c r="E1" s="30"/>
    </row>
    <row r="2" spans="1:5" x14ac:dyDescent="0.25">
      <c r="A2" s="1"/>
      <c r="B2" s="5"/>
      <c r="C2" s="31" t="s">
        <v>63</v>
      </c>
      <c r="D2" s="31"/>
      <c r="E2" s="31"/>
    </row>
    <row r="3" spans="1:5" x14ac:dyDescent="0.25">
      <c r="A3" s="1"/>
      <c r="C3" s="18" t="s">
        <v>47</v>
      </c>
      <c r="D3" s="19"/>
      <c r="E3" s="19"/>
    </row>
    <row r="4" spans="1:5" x14ac:dyDescent="0.25">
      <c r="A4" s="1"/>
      <c r="C4" s="18" t="s">
        <v>64</v>
      </c>
      <c r="D4" s="19"/>
      <c r="E4" s="19"/>
    </row>
    <row r="5" spans="1:5" ht="15.75" customHeight="1" x14ac:dyDescent="0.25">
      <c r="A5" s="1"/>
      <c r="C5" s="32" t="s">
        <v>65</v>
      </c>
      <c r="D5" s="32"/>
      <c r="E5" s="32"/>
    </row>
    <row r="6" spans="1:5" ht="17.45" customHeight="1" x14ac:dyDescent="0.25">
      <c r="A6" s="1"/>
      <c r="C6" s="32"/>
      <c r="D6" s="32"/>
      <c r="E6" s="32"/>
    </row>
    <row r="7" spans="1:5" x14ac:dyDescent="0.25">
      <c r="A7" s="1"/>
      <c r="B7" s="5"/>
      <c r="C7" s="26"/>
      <c r="D7" s="26"/>
      <c r="E7" s="26"/>
    </row>
    <row r="8" spans="1:5" ht="43.15" customHeight="1" x14ac:dyDescent="0.3">
      <c r="A8" s="33" t="s">
        <v>56</v>
      </c>
      <c r="B8" s="33"/>
      <c r="C8" s="33"/>
      <c r="D8" s="33"/>
      <c r="E8" s="33"/>
    </row>
    <row r="9" spans="1:5" ht="26.45" customHeight="1" x14ac:dyDescent="0.25">
      <c r="A9" s="1"/>
      <c r="B9" s="1"/>
      <c r="E9" s="4" t="s">
        <v>46</v>
      </c>
    </row>
    <row r="10" spans="1:5" ht="40.15" customHeight="1" x14ac:dyDescent="0.25">
      <c r="A10" s="12" t="s">
        <v>0</v>
      </c>
      <c r="B10" s="12" t="s">
        <v>20</v>
      </c>
      <c r="C10" s="12" t="s">
        <v>24</v>
      </c>
      <c r="D10" s="12" t="s">
        <v>53</v>
      </c>
      <c r="E10" s="12" t="s">
        <v>57</v>
      </c>
    </row>
    <row r="11" spans="1:5" ht="29.45" customHeight="1" x14ac:dyDescent="0.25">
      <c r="A11" s="13" t="s">
        <v>45</v>
      </c>
      <c r="B11" s="14" t="s">
        <v>1</v>
      </c>
      <c r="C11" s="25">
        <f>C12+C17+C27</f>
        <v>122208824.01000053</v>
      </c>
      <c r="D11" s="25">
        <f>D12+D17+D27</f>
        <v>55130172.170000032</v>
      </c>
      <c r="E11" s="25">
        <f>E12+E17+E27</f>
        <v>97879132.419999972</v>
      </c>
    </row>
    <row r="12" spans="1:5" ht="35.450000000000003" customHeight="1" x14ac:dyDescent="0.25">
      <c r="A12" s="13" t="s">
        <v>2</v>
      </c>
      <c r="B12" s="14" t="s">
        <v>3</v>
      </c>
      <c r="C12" s="25">
        <f>C13+C15</f>
        <v>134019929.06999999</v>
      </c>
      <c r="D12" s="25">
        <f>D13+D15</f>
        <v>127463505.47000003</v>
      </c>
      <c r="E12" s="25">
        <f>E13+E15</f>
        <v>151212465.71999997</v>
      </c>
    </row>
    <row r="13" spans="1:5" ht="26.25" x14ac:dyDescent="0.25">
      <c r="A13" s="15" t="s">
        <v>4</v>
      </c>
      <c r="B13" s="16" t="s">
        <v>22</v>
      </c>
      <c r="C13" s="24">
        <f>C14</f>
        <v>224019929.06999999</v>
      </c>
      <c r="D13" s="24">
        <f>D14</f>
        <v>351483434.54000002</v>
      </c>
      <c r="E13" s="24">
        <f>E14</f>
        <v>502695900.25999999</v>
      </c>
    </row>
    <row r="14" spans="1:5" ht="39" x14ac:dyDescent="0.25">
      <c r="A14" s="15" t="s">
        <v>43</v>
      </c>
      <c r="B14" s="16" t="s">
        <v>30</v>
      </c>
      <c r="C14" s="24">
        <f>211582525.09+12437403.98</f>
        <v>224019929.06999999</v>
      </c>
      <c r="D14" s="24">
        <f>333274848.56+18208585.98</f>
        <v>351483434.54000002</v>
      </c>
      <c r="E14" s="24">
        <f>483841132.28+18854767.98</f>
        <v>502695900.25999999</v>
      </c>
    </row>
    <row r="15" spans="1:5" ht="32.25" customHeight="1" x14ac:dyDescent="0.25">
      <c r="A15" s="15" t="s">
        <v>5</v>
      </c>
      <c r="B15" s="16" t="s">
        <v>23</v>
      </c>
      <c r="C15" s="24">
        <f>C16</f>
        <v>-90000000</v>
      </c>
      <c r="D15" s="24">
        <f>D16</f>
        <v>-224019929.06999999</v>
      </c>
      <c r="E15" s="24">
        <f>E16</f>
        <v>-351483434.54000002</v>
      </c>
    </row>
    <row r="16" spans="1:5" ht="41.25" customHeight="1" x14ac:dyDescent="0.25">
      <c r="A16" s="15" t="s">
        <v>44</v>
      </c>
      <c r="B16" s="16" t="s">
        <v>31</v>
      </c>
      <c r="C16" s="24">
        <v>-90000000</v>
      </c>
      <c r="D16" s="24">
        <f>-C14</f>
        <v>-224019929.06999999</v>
      </c>
      <c r="E16" s="24">
        <f>-D14</f>
        <v>-351483434.54000002</v>
      </c>
    </row>
    <row r="17" spans="1:7" ht="27" customHeight="1" x14ac:dyDescent="0.25">
      <c r="A17" s="17" t="s">
        <v>19</v>
      </c>
      <c r="B17" s="14" t="s">
        <v>58</v>
      </c>
      <c r="C17" s="25">
        <f>C18</f>
        <v>-30960400</v>
      </c>
      <c r="D17" s="25">
        <f>D18</f>
        <v>-72333333.299999997</v>
      </c>
      <c r="E17" s="25">
        <f>E18</f>
        <v>-53333333.299999997</v>
      </c>
    </row>
    <row r="18" spans="1:7" ht="39" customHeight="1" x14ac:dyDescent="0.25">
      <c r="A18" s="15" t="s">
        <v>6</v>
      </c>
      <c r="B18" s="16" t="s">
        <v>7</v>
      </c>
      <c r="C18" s="25">
        <f>C19+C23</f>
        <v>-30960400</v>
      </c>
      <c r="D18" s="25">
        <f t="shared" ref="D18:E18" si="0">D19+D23</f>
        <v>-72333333.299999997</v>
      </c>
      <c r="E18" s="25">
        <f t="shared" si="0"/>
        <v>-53333333.299999997</v>
      </c>
      <c r="G18" s="20"/>
    </row>
    <row r="19" spans="1:7" ht="43.9" customHeight="1" x14ac:dyDescent="0.25">
      <c r="A19" s="15" t="s">
        <v>48</v>
      </c>
      <c r="B19" s="16" t="s">
        <v>50</v>
      </c>
      <c r="C19" s="24">
        <f>C20+C21</f>
        <v>90000000</v>
      </c>
      <c r="D19" s="24">
        <v>0</v>
      </c>
      <c r="E19" s="24">
        <v>0</v>
      </c>
      <c r="G19" s="20"/>
    </row>
    <row r="20" spans="1:7" ht="56.25" customHeight="1" x14ac:dyDescent="0.25">
      <c r="A20" s="15" t="s">
        <v>32</v>
      </c>
      <c r="B20" s="16" t="s">
        <v>49</v>
      </c>
      <c r="C20" s="24">
        <v>90000000</v>
      </c>
      <c r="D20" s="24">
        <v>0</v>
      </c>
      <c r="E20" s="24">
        <v>0</v>
      </c>
    </row>
    <row r="21" spans="1:7" ht="115.5" customHeight="1" x14ac:dyDescent="0.25">
      <c r="A21" s="15" t="s">
        <v>52</v>
      </c>
      <c r="B21" s="16" t="s">
        <v>51</v>
      </c>
      <c r="C21" s="24">
        <v>0</v>
      </c>
      <c r="D21" s="24">
        <v>0</v>
      </c>
      <c r="E21" s="24">
        <v>0</v>
      </c>
    </row>
    <row r="22" spans="1:7" ht="65.25" customHeight="1" x14ac:dyDescent="0.25">
      <c r="A22" s="15" t="s">
        <v>62</v>
      </c>
      <c r="B22" s="16" t="s">
        <v>59</v>
      </c>
      <c r="C22" s="24">
        <v>90000000</v>
      </c>
      <c r="D22" s="24">
        <v>0</v>
      </c>
      <c r="E22" s="24">
        <v>0</v>
      </c>
    </row>
    <row r="23" spans="1:7" ht="43.5" customHeight="1" x14ac:dyDescent="0.25">
      <c r="A23" s="15" t="s">
        <v>8</v>
      </c>
      <c r="B23" s="16" t="s">
        <v>21</v>
      </c>
      <c r="C23" s="22">
        <f>C24</f>
        <v>-120960400</v>
      </c>
      <c r="D23" s="22">
        <f t="shared" ref="D23:E23" si="1">D24</f>
        <v>-72333333.299999997</v>
      </c>
      <c r="E23" s="22">
        <f t="shared" si="1"/>
        <v>-53333333.299999997</v>
      </c>
    </row>
    <row r="24" spans="1:7" ht="37.9" customHeight="1" x14ac:dyDescent="0.25">
      <c r="A24" s="15" t="s">
        <v>33</v>
      </c>
      <c r="B24" s="16" t="s">
        <v>34</v>
      </c>
      <c r="C24" s="22">
        <v>-120960400</v>
      </c>
      <c r="D24" s="23">
        <v>-72333333.299999997</v>
      </c>
      <c r="E24" s="22">
        <v>-53333333.299999997</v>
      </c>
    </row>
    <row r="25" spans="1:7" ht="114.75" x14ac:dyDescent="0.25">
      <c r="A25" s="21" t="s">
        <v>55</v>
      </c>
      <c r="B25" s="16" t="s">
        <v>54</v>
      </c>
      <c r="C25" s="22">
        <v>0</v>
      </c>
      <c r="D25" s="23">
        <v>-53333333.299999997</v>
      </c>
      <c r="E25" s="22">
        <v>-53333333.299999997</v>
      </c>
    </row>
    <row r="26" spans="1:7" ht="72" customHeight="1" x14ac:dyDescent="0.25">
      <c r="A26" s="15" t="s">
        <v>61</v>
      </c>
      <c r="B26" s="16" t="s">
        <v>60</v>
      </c>
      <c r="C26" s="22">
        <v>-90000000</v>
      </c>
      <c r="D26" s="23"/>
      <c r="E26" s="22"/>
    </row>
    <row r="27" spans="1:7" ht="25.15" customHeight="1" x14ac:dyDescent="0.25">
      <c r="A27" s="13" t="s">
        <v>9</v>
      </c>
      <c r="B27" s="14" t="s">
        <v>10</v>
      </c>
      <c r="C27" s="28">
        <f>C29+C33</f>
        <v>19149294.940000534</v>
      </c>
      <c r="D27" s="28">
        <f>D29+D33</f>
        <v>0</v>
      </c>
      <c r="E27" s="28">
        <f>E29+E33</f>
        <v>0</v>
      </c>
    </row>
    <row r="28" spans="1:7" ht="15" customHeight="1" x14ac:dyDescent="0.25">
      <c r="A28" s="15" t="s">
        <v>11</v>
      </c>
      <c r="B28" s="16" t="s">
        <v>12</v>
      </c>
      <c r="C28" s="22">
        <f t="shared" ref="C28:E30" si="2">C29</f>
        <v>-5049721089.0299997</v>
      </c>
      <c r="D28" s="22">
        <f t="shared" si="2"/>
        <v>-4181518709.1399999</v>
      </c>
      <c r="E28" s="22">
        <f t="shared" si="2"/>
        <v>-4462311904.6499996</v>
      </c>
    </row>
    <row r="29" spans="1:7" ht="15.6" customHeight="1" x14ac:dyDescent="0.25">
      <c r="A29" s="15" t="s">
        <v>13</v>
      </c>
      <c r="B29" s="16" t="s">
        <v>14</v>
      </c>
      <c r="C29" s="24">
        <f t="shared" si="2"/>
        <v>-5049721089.0299997</v>
      </c>
      <c r="D29" s="24">
        <f t="shared" si="2"/>
        <v>-4181518709.1399999</v>
      </c>
      <c r="E29" s="24">
        <f t="shared" si="2"/>
        <v>-4462311904.6499996</v>
      </c>
    </row>
    <row r="30" spans="1:7" ht="15" customHeight="1" x14ac:dyDescent="0.25">
      <c r="A30" s="15" t="s">
        <v>35</v>
      </c>
      <c r="B30" s="16" t="s">
        <v>36</v>
      </c>
      <c r="C30" s="24">
        <f t="shared" si="2"/>
        <v>-5049721089.0299997</v>
      </c>
      <c r="D30" s="24">
        <f t="shared" si="2"/>
        <v>-4181518709.1399999</v>
      </c>
      <c r="E30" s="24">
        <f t="shared" si="2"/>
        <v>-4462311904.6499996</v>
      </c>
    </row>
    <row r="31" spans="1:7" ht="26.45" customHeight="1" x14ac:dyDescent="0.25">
      <c r="A31" s="15" t="s">
        <v>37</v>
      </c>
      <c r="B31" s="16" t="s">
        <v>38</v>
      </c>
      <c r="C31" s="24">
        <f>-4735701159.96-90000000-224019929.07</f>
        <v>-5049721089.0299997</v>
      </c>
      <c r="D31" s="24">
        <f>-3830035274.6-351483434.54</f>
        <v>-4181518709.1399999</v>
      </c>
      <c r="E31" s="24">
        <f>-3959616004.39-502695900.26</f>
        <v>-4462311904.6499996</v>
      </c>
    </row>
    <row r="32" spans="1:7" ht="15.75" customHeight="1" x14ac:dyDescent="0.25">
      <c r="A32" s="15" t="s">
        <v>15</v>
      </c>
      <c r="B32" s="16" t="s">
        <v>16</v>
      </c>
      <c r="C32" s="24">
        <f t="shared" ref="C32:E34" si="3">C33</f>
        <v>5068870383.9700003</v>
      </c>
      <c r="D32" s="24">
        <f t="shared" si="3"/>
        <v>4181518709.1400003</v>
      </c>
      <c r="E32" s="24">
        <f t="shared" si="3"/>
        <v>4462311904.6500006</v>
      </c>
    </row>
    <row r="33" spans="1:5" ht="12.6" customHeight="1" x14ac:dyDescent="0.25">
      <c r="A33" s="15" t="s">
        <v>17</v>
      </c>
      <c r="B33" s="16" t="s">
        <v>18</v>
      </c>
      <c r="C33" s="24">
        <f t="shared" si="3"/>
        <v>5068870383.9700003</v>
      </c>
      <c r="D33" s="24">
        <f t="shared" si="3"/>
        <v>4181518709.1400003</v>
      </c>
      <c r="E33" s="24">
        <f t="shared" si="3"/>
        <v>4462311904.6500006</v>
      </c>
    </row>
    <row r="34" spans="1:5" ht="15.6" customHeight="1" x14ac:dyDescent="0.25">
      <c r="A34" s="15" t="s">
        <v>39</v>
      </c>
      <c r="B34" s="16" t="s">
        <v>40</v>
      </c>
      <c r="C34" s="24">
        <f t="shared" si="3"/>
        <v>5068870383.9700003</v>
      </c>
      <c r="D34" s="24">
        <f t="shared" si="3"/>
        <v>4181518709.1400003</v>
      </c>
      <c r="E34" s="24">
        <f t="shared" si="3"/>
        <v>4462311904.6500006</v>
      </c>
    </row>
    <row r="35" spans="1:5" s="9" customFormat="1" ht="27" x14ac:dyDescent="0.3">
      <c r="A35" s="15" t="s">
        <v>41</v>
      </c>
      <c r="B35" s="16" t="s">
        <v>42</v>
      </c>
      <c r="C35" s="24">
        <f>4857909983.97+120960400+90000000</f>
        <v>5068870383.9700003</v>
      </c>
      <c r="D35" s="24">
        <f>3885165446.77+72333333.3+224019929.07</f>
        <v>4181518709.1400003</v>
      </c>
      <c r="E35" s="24">
        <f>4057495136.81+53333333.3+351483434.54</f>
        <v>4462311904.6500006</v>
      </c>
    </row>
    <row r="36" spans="1:5" s="9" customFormat="1" ht="18.75" x14ac:dyDescent="0.3">
      <c r="A36" s="2"/>
      <c r="B36" s="2"/>
      <c r="C36" s="3"/>
      <c r="D36" s="2"/>
      <c r="E36" s="3"/>
    </row>
    <row r="37" spans="1:5" s="9" customFormat="1" ht="18.75" x14ac:dyDescent="0.3">
      <c r="A37" s="11" t="s">
        <v>26</v>
      </c>
      <c r="C37" s="10"/>
      <c r="D37" s="29" t="s">
        <v>27</v>
      </c>
      <c r="E37" s="29"/>
    </row>
    <row r="38" spans="1:5" ht="18.75" x14ac:dyDescent="0.3">
      <c r="A38" s="11"/>
      <c r="B38" s="9"/>
      <c r="C38" s="10"/>
      <c r="D38" s="27"/>
      <c r="E38" s="27"/>
    </row>
    <row r="39" spans="1:5" ht="18.75" x14ac:dyDescent="0.3">
      <c r="A39" s="11" t="s">
        <v>28</v>
      </c>
      <c r="B39" s="9"/>
      <c r="C39" s="10"/>
      <c r="D39" s="29" t="s">
        <v>29</v>
      </c>
      <c r="E39" s="29"/>
    </row>
    <row r="40" spans="1:5" ht="18.75" x14ac:dyDescent="0.3">
      <c r="A40" s="9"/>
      <c r="B40" s="9"/>
      <c r="C40" s="10"/>
      <c r="D40" s="9"/>
      <c r="E40" s="9"/>
    </row>
  </sheetData>
  <mergeCells count="6">
    <mergeCell ref="D39:E39"/>
    <mergeCell ref="C1:E1"/>
    <mergeCell ref="C2:E2"/>
    <mergeCell ref="C5:E6"/>
    <mergeCell ref="A8:E8"/>
    <mergeCell ref="D37:E37"/>
  </mergeCells>
  <printOptions horizontalCentered="1" verticalCentered="1"/>
  <pageMargins left="0.59055118110236227" right="0.59055118110236227" top="0.59055118110236227" bottom="0.3937007874015748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2024-08-21T08:20:31Z</cp:lastPrinted>
  <dcterms:created xsi:type="dcterms:W3CDTF">2021-10-17T04:40:44Z</dcterms:created>
  <dcterms:modified xsi:type="dcterms:W3CDTF">2024-08-21T08:21:26Z</dcterms:modified>
</cp:coreProperties>
</file>