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Лист1!$A$9:$C$30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E32" i="1" l="1"/>
  <c r="E28" i="1"/>
  <c r="D32" i="1" l="1"/>
  <c r="D28" i="1"/>
  <c r="C32" i="1"/>
  <c r="D21" i="1" l="1"/>
  <c r="E21" i="1" l="1"/>
  <c r="C18" i="1" l="1"/>
  <c r="E15" i="1" l="1"/>
  <c r="D15" i="1"/>
  <c r="E17" i="1" l="1"/>
  <c r="E16" i="1" s="1"/>
  <c r="D17" i="1"/>
  <c r="D16" i="1" s="1"/>
  <c r="C21" i="1"/>
  <c r="C17" i="1" s="1"/>
  <c r="C16" i="1" s="1"/>
  <c r="C14" i="1"/>
  <c r="E31" i="1" l="1"/>
  <c r="E30" i="1" s="1"/>
  <c r="E27" i="1"/>
  <c r="E26" i="1" s="1"/>
  <c r="D31" i="1"/>
  <c r="D30" i="1" s="1"/>
  <c r="D27" i="1"/>
  <c r="D26" i="1" s="1"/>
  <c r="C31" i="1"/>
  <c r="C30" i="1" s="1"/>
  <c r="C27" i="1"/>
  <c r="C26" i="1" s="1"/>
  <c r="C25" i="1" s="1"/>
  <c r="E14" i="1"/>
  <c r="D14" i="1"/>
  <c r="E12" i="1"/>
  <c r="D12" i="1"/>
  <c r="C12" i="1"/>
  <c r="E29" i="1" l="1"/>
  <c r="E25" i="1"/>
  <c r="E24" i="1"/>
  <c r="E11" i="1"/>
  <c r="D29" i="1"/>
  <c r="D25" i="1"/>
  <c r="D24" i="1"/>
  <c r="D11" i="1"/>
  <c r="C11" i="1"/>
  <c r="D10" i="1" l="1"/>
  <c r="E10" i="1"/>
  <c r="C29" i="1" l="1"/>
  <c r="C24" i="1"/>
  <c r="C10" i="1" l="1"/>
</calcChain>
</file>

<file path=xl/sharedStrings.xml><?xml version="1.0" encoding="utf-8"?>
<sst xmlns="http://schemas.openxmlformats.org/spreadsheetml/2006/main" count="61" uniqueCount="61">
  <si>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</si>
  <si>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</si>
  <si>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</si>
  <si>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</si>
  <si>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</si>
  <si>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</si>
  <si>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</si>
  <si>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</si>
  <si>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</si>
  <si>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</si>
  <si>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</si>
  <si>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</si>
  <si>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</si>
  <si>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</si>
  <si>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</si>
  <si>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</si>
  <si>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</si>
  <si>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</si>
  <si>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</si>
  <si>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</si>
  <si>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</si>
  <si>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</si>
  <si>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</si>
  <si>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</si>
  <si>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</si>
  <si>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</si>
  <si>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</si>
  <si>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</si>
  <si>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</si>
  <si>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</si>
  <si>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</si>
  <si>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</si>
  <si>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</si>
  <si>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</si>
  <si>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</si>
  <si>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</si>
  <si>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</si>
  <si>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</si>
  <si>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</si>
  <si>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</si>
  <si>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</si>
  <si>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</si>
  <si>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</si>
  <si>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</si>
  <si>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</si>
  <si>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</si>
  <si>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</si>
  <si>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</si>
  <si>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</si>
  <si>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</si>
  <si>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</si>
  <si>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</si>
  <si>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</si>
  <si>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</si>
  <si>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УТВЕРЖДЕНО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</si>
  <si>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</si>
  <si>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</si>
  <si>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</si>
  <si>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2024 год и плановый период 2025 и 2026 годов </t>
  </si>
  <si>
    <t>2026 год</t>
  </si>
  <si>
    <t xml:space="preserve"> от 00.00.0000г.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</si>
</sst>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Fill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4" fontId="8" fillId="0" borderId="1" xfId="1" applyNumberFormat="1" applyFont="1" applyFill="1" applyBorder="1" applyAlignment="1">
      <alignment horizontal="right" wrapText="1"/>
    </xf>
    <xf numFmtId="43" fontId="10" fillId="0" borderId="1" xfId="3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activeCell="A6" sqref="A6:E6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2" t="s">
        <v>26</v>
      </c>
      <c r="D1" s="32"/>
      <c r="E1" s="32"/>
    </row>
    <row r="2" spans="1:5" x14ac:dyDescent="0.25">
      <c r="A2" s="1"/>
      <c r="B2" s="5"/>
      <c r="C2" s="33" t="s">
        <v>54</v>
      </c>
      <c r="D2" s="33"/>
      <c r="E2" s="33"/>
    </row>
    <row r="3" spans="1:5" x14ac:dyDescent="0.25">
      <c r="A3" s="1"/>
      <c r="C3" s="23" t="s">
        <v>48</v>
      </c>
      <c r="D3" s="24"/>
      <c r="E3" s="24"/>
    </row>
    <row r="4" spans="1:5" x14ac:dyDescent="0.25">
      <c r="A4" s="1"/>
      <c r="C4" s="23" t="s">
        <v>60</v>
      </c>
      <c r="D4" s="24"/>
      <c r="E4" s="24"/>
    </row>
    <row r="5" spans="1:5" x14ac:dyDescent="0.25">
      <c r="A5" s="1"/>
      <c r="B5" s="5"/>
      <c r="C5" s="34"/>
      <c r="D5" s="34"/>
      <c r="E5" s="34"/>
    </row>
    <row r="6" spans="1:5" ht="51.75" customHeight="1" x14ac:dyDescent="0.3">
      <c r="A6" s="31" t="s">
        <v>58</v>
      </c>
      <c r="B6" s="31"/>
      <c r="C6" s="31"/>
      <c r="D6" s="31"/>
      <c r="E6" s="31"/>
    </row>
    <row r="7" spans="1:5" x14ac:dyDescent="0.25">
      <c r="A7" s="9"/>
      <c r="B7" s="9"/>
      <c r="C7" s="9"/>
    </row>
    <row r="8" spans="1:5" x14ac:dyDescent="0.25">
      <c r="A8" s="1"/>
      <c r="B8" s="1"/>
      <c r="E8" s="4" t="s">
        <v>47</v>
      </c>
    </row>
    <row r="9" spans="1:5" ht="38.450000000000003" customHeight="1" x14ac:dyDescent="0.25">
      <c r="A9" s="14" t="s">
        <v>0</v>
      </c>
      <c r="B9" s="14" t="s">
        <v>21</v>
      </c>
      <c r="C9" s="14" t="s">
        <v>25</v>
      </c>
      <c r="D9" s="14" t="s">
        <v>55</v>
      </c>
      <c r="E9" s="14" t="s">
        <v>59</v>
      </c>
    </row>
    <row r="10" spans="1:5" ht="26.45" customHeight="1" x14ac:dyDescent="0.25">
      <c r="A10" s="15" t="s">
        <v>46</v>
      </c>
      <c r="B10" s="16" t="s">
        <v>1</v>
      </c>
      <c r="C10" s="17">
        <f>C11+C16+C24</f>
        <v>0</v>
      </c>
      <c r="D10" s="17">
        <f>D11+D16+D24</f>
        <v>37570328.840000004</v>
      </c>
      <c r="E10" s="17">
        <f>E11+E16+E24</f>
        <v>80452725.069999993</v>
      </c>
    </row>
    <row r="11" spans="1:5" ht="29.45" customHeight="1" x14ac:dyDescent="0.25">
      <c r="A11" s="15" t="s">
        <v>2</v>
      </c>
      <c r="B11" s="16" t="s">
        <v>3</v>
      </c>
      <c r="C11" s="17">
        <f>C12+C14</f>
        <v>19000000</v>
      </c>
      <c r="D11" s="17">
        <f>D12+D14</f>
        <v>109903662.14</v>
      </c>
      <c r="E11" s="17">
        <f>E12+E14</f>
        <v>133786058.36999999</v>
      </c>
    </row>
    <row r="12" spans="1:5" ht="29.45" customHeight="1" x14ac:dyDescent="0.25">
      <c r="A12" s="18" t="s">
        <v>4</v>
      </c>
      <c r="B12" s="19" t="s">
        <v>23</v>
      </c>
      <c r="C12" s="20">
        <f>C13</f>
        <v>19000000</v>
      </c>
      <c r="D12" s="20">
        <f>D13</f>
        <v>128903662.14</v>
      </c>
      <c r="E12" s="20">
        <f>E13</f>
        <v>262689720.50999999</v>
      </c>
    </row>
    <row r="13" spans="1:5" ht="42" customHeight="1" x14ac:dyDescent="0.25">
      <c r="A13" s="18" t="s">
        <v>44</v>
      </c>
      <c r="B13" s="19" t="s">
        <v>31</v>
      </c>
      <c r="C13" s="20">
        <v>19000000</v>
      </c>
      <c r="D13" s="20">
        <v>128903662.14</v>
      </c>
      <c r="E13" s="20">
        <v>262689720.50999999</v>
      </c>
    </row>
    <row r="14" spans="1:5" ht="26.25" x14ac:dyDescent="0.25">
      <c r="A14" s="18" t="s">
        <v>5</v>
      </c>
      <c r="B14" s="19" t="s">
        <v>24</v>
      </c>
      <c r="C14" s="20">
        <f>C15</f>
        <v>0</v>
      </c>
      <c r="D14" s="20">
        <f>D15</f>
        <v>-19000000</v>
      </c>
      <c r="E14" s="20">
        <f>E15</f>
        <v>-128903662.14</v>
      </c>
    </row>
    <row r="15" spans="1:5" ht="39" x14ac:dyDescent="0.25">
      <c r="A15" s="18" t="s">
        <v>45</v>
      </c>
      <c r="B15" s="19" t="s">
        <v>32</v>
      </c>
      <c r="C15" s="20">
        <v>0</v>
      </c>
      <c r="D15" s="20">
        <f>-C13</f>
        <v>-19000000</v>
      </c>
      <c r="E15" s="20">
        <f>-D13</f>
        <v>-128903662.14</v>
      </c>
    </row>
    <row r="16" spans="1:5" ht="32.25" customHeight="1" x14ac:dyDescent="0.25">
      <c r="A16" s="21" t="s">
        <v>20</v>
      </c>
      <c r="B16" s="16" t="s">
        <v>6</v>
      </c>
      <c r="C16" s="17">
        <f>C17</f>
        <v>-19000000</v>
      </c>
      <c r="D16" s="17">
        <f>D17</f>
        <v>-72333333.299999997</v>
      </c>
      <c r="E16" s="17">
        <f>E17</f>
        <v>-53333333.299999997</v>
      </c>
    </row>
    <row r="17" spans="1:7" ht="44.25" customHeight="1" x14ac:dyDescent="0.25">
      <c r="A17" s="18" t="s">
        <v>7</v>
      </c>
      <c r="B17" s="19" t="s">
        <v>8</v>
      </c>
      <c r="C17" s="17">
        <f>C18+C21</f>
        <v>-19000000</v>
      </c>
      <c r="D17" s="17">
        <f t="shared" ref="D17:E17" si="0">D18+D21</f>
        <v>-72333333.299999997</v>
      </c>
      <c r="E17" s="17">
        <f t="shared" si="0"/>
        <v>-53333333.299999997</v>
      </c>
    </row>
    <row r="18" spans="1:7" ht="45.75" customHeight="1" x14ac:dyDescent="0.25">
      <c r="A18" s="18" t="s">
        <v>49</v>
      </c>
      <c r="B18" s="19" t="s">
        <v>51</v>
      </c>
      <c r="C18" s="20">
        <f>C19+C20</f>
        <v>0</v>
      </c>
      <c r="D18" s="20">
        <v>0</v>
      </c>
      <c r="E18" s="20">
        <v>0</v>
      </c>
    </row>
    <row r="19" spans="1:7" ht="56.45" customHeight="1" x14ac:dyDescent="0.25">
      <c r="A19" s="18" t="s">
        <v>33</v>
      </c>
      <c r="B19" s="19" t="s">
        <v>50</v>
      </c>
      <c r="C19" s="20">
        <v>0</v>
      </c>
      <c r="D19" s="20">
        <v>0</v>
      </c>
      <c r="E19" s="20">
        <v>0</v>
      </c>
      <c r="G19" s="25"/>
    </row>
    <row r="20" spans="1:7" ht="117.75" customHeight="1" x14ac:dyDescent="0.25">
      <c r="A20" s="18" t="s">
        <v>53</v>
      </c>
      <c r="B20" s="19" t="s">
        <v>52</v>
      </c>
      <c r="C20" s="20">
        <v>0</v>
      </c>
      <c r="D20" s="20">
        <v>0</v>
      </c>
      <c r="E20" s="20">
        <v>0</v>
      </c>
      <c r="G20" s="25"/>
    </row>
    <row r="21" spans="1:7" ht="42.75" customHeight="1" x14ac:dyDescent="0.25">
      <c r="A21" s="18" t="s">
        <v>9</v>
      </c>
      <c r="B21" s="19" t="s">
        <v>22</v>
      </c>
      <c r="C21" s="22">
        <f>C22</f>
        <v>-19000000</v>
      </c>
      <c r="D21" s="22">
        <f>D22+D23</f>
        <v>-72333333.299999997</v>
      </c>
      <c r="E21" s="22">
        <f>E22+E23</f>
        <v>-53333333.299999997</v>
      </c>
    </row>
    <row r="22" spans="1:7" ht="45" customHeight="1" x14ac:dyDescent="0.25">
      <c r="A22" s="18" t="s">
        <v>34</v>
      </c>
      <c r="B22" s="19" t="s">
        <v>35</v>
      </c>
      <c r="C22" s="22">
        <v>-19000000</v>
      </c>
      <c r="D22" s="27">
        <v>-19000000</v>
      </c>
      <c r="E22" s="22"/>
    </row>
    <row r="23" spans="1:7" ht="117.75" customHeight="1" x14ac:dyDescent="0.25">
      <c r="A23" s="28" t="s">
        <v>57</v>
      </c>
      <c r="B23" s="19" t="s">
        <v>56</v>
      </c>
      <c r="C23" s="22">
        <v>0</v>
      </c>
      <c r="D23" s="27">
        <v>-53333333.299999997</v>
      </c>
      <c r="E23" s="22">
        <v>-53333333.299999997</v>
      </c>
    </row>
    <row r="24" spans="1:7" ht="28.9" customHeight="1" x14ac:dyDescent="0.25">
      <c r="A24" s="15" t="s">
        <v>10</v>
      </c>
      <c r="B24" s="16" t="s">
        <v>11</v>
      </c>
      <c r="C24" s="26">
        <f>C26+C30</f>
        <v>0</v>
      </c>
      <c r="D24" s="26">
        <f>D26+D30</f>
        <v>0</v>
      </c>
      <c r="E24" s="26">
        <f>E26+E30</f>
        <v>0</v>
      </c>
    </row>
    <row r="25" spans="1:7" x14ac:dyDescent="0.25">
      <c r="A25" s="18" t="s">
        <v>12</v>
      </c>
      <c r="B25" s="19" t="s">
        <v>13</v>
      </c>
      <c r="C25" s="22">
        <f t="shared" ref="C25:E27" si="1">C26</f>
        <v>-4088696163</v>
      </c>
      <c r="D25" s="22">
        <f t="shared" si="1"/>
        <v>-3898891615.7399998</v>
      </c>
      <c r="E25" s="22">
        <f t="shared" si="1"/>
        <v>-4160999721.8900003</v>
      </c>
    </row>
    <row r="26" spans="1:7" ht="15" customHeight="1" x14ac:dyDescent="0.25">
      <c r="A26" s="18" t="s">
        <v>14</v>
      </c>
      <c r="B26" s="19" t="s">
        <v>15</v>
      </c>
      <c r="C26" s="20">
        <f t="shared" si="1"/>
        <v>-4088696163</v>
      </c>
      <c r="D26" s="20">
        <f t="shared" si="1"/>
        <v>-3898891615.7399998</v>
      </c>
      <c r="E26" s="20">
        <f t="shared" si="1"/>
        <v>-4160999721.8900003</v>
      </c>
    </row>
    <row r="27" spans="1:7" ht="15" customHeight="1" x14ac:dyDescent="0.25">
      <c r="A27" s="18" t="s">
        <v>36</v>
      </c>
      <c r="B27" s="19" t="s">
        <v>37</v>
      </c>
      <c r="C27" s="20">
        <f t="shared" si="1"/>
        <v>-4088696163</v>
      </c>
      <c r="D27" s="20">
        <f t="shared" si="1"/>
        <v>-3898891615.7399998</v>
      </c>
      <c r="E27" s="20">
        <f t="shared" si="1"/>
        <v>-4160999721.8900003</v>
      </c>
    </row>
    <row r="28" spans="1:7" ht="27.6" customHeight="1" x14ac:dyDescent="0.25">
      <c r="A28" s="18" t="s">
        <v>38</v>
      </c>
      <c r="B28" s="19" t="s">
        <v>39</v>
      </c>
      <c r="C28" s="20">
        <f>-4069696163-19000000</f>
        <v>-4088696163</v>
      </c>
      <c r="D28" s="20">
        <f>-3769987953.6-128903662.14</f>
        <v>-3898891615.7399998</v>
      </c>
      <c r="E28" s="20">
        <f>-3898310001.38-262689720.51</f>
        <v>-4160999721.8900003</v>
      </c>
    </row>
    <row r="29" spans="1:7" x14ac:dyDescent="0.25">
      <c r="A29" s="18" t="s">
        <v>16</v>
      </c>
      <c r="B29" s="19" t="s">
        <v>17</v>
      </c>
      <c r="C29" s="20">
        <f t="shared" ref="C29:E31" si="2">C30</f>
        <v>4088696163</v>
      </c>
      <c r="D29" s="20">
        <f t="shared" si="2"/>
        <v>3898891615.7400002</v>
      </c>
      <c r="E29" s="20">
        <f t="shared" si="2"/>
        <v>4160999721.8899999</v>
      </c>
    </row>
    <row r="30" spans="1:7" ht="15.75" customHeight="1" x14ac:dyDescent="0.25">
      <c r="A30" s="18" t="s">
        <v>18</v>
      </c>
      <c r="B30" s="19" t="s">
        <v>19</v>
      </c>
      <c r="C30" s="20">
        <f t="shared" si="2"/>
        <v>4088696163</v>
      </c>
      <c r="D30" s="20">
        <f t="shared" si="2"/>
        <v>3898891615.7400002</v>
      </c>
      <c r="E30" s="20">
        <f t="shared" si="2"/>
        <v>4160999721.8899999</v>
      </c>
    </row>
    <row r="31" spans="1:7" ht="15.75" customHeight="1" x14ac:dyDescent="0.25">
      <c r="A31" s="18" t="s">
        <v>40</v>
      </c>
      <c r="B31" s="19" t="s">
        <v>41</v>
      </c>
      <c r="C31" s="20">
        <f t="shared" si="2"/>
        <v>4088696163</v>
      </c>
      <c r="D31" s="20">
        <f t="shared" si="2"/>
        <v>3898891615.7400002</v>
      </c>
      <c r="E31" s="20">
        <f t="shared" si="2"/>
        <v>4160999721.8899999</v>
      </c>
    </row>
    <row r="32" spans="1:7" ht="26.45" customHeight="1" x14ac:dyDescent="0.25">
      <c r="A32" s="18" t="s">
        <v>42</v>
      </c>
      <c r="B32" s="19" t="s">
        <v>43</v>
      </c>
      <c r="C32" s="20">
        <f>4069696163+19000000</f>
        <v>4088696163</v>
      </c>
      <c r="D32" s="20">
        <f>3807558282.44+72333333.3+19000000</f>
        <v>3898891615.7400002</v>
      </c>
      <c r="E32" s="20">
        <f>3978762726.45+53333333.3+128903662.14</f>
        <v>4160999721.8899999</v>
      </c>
    </row>
    <row r="33" spans="1:5" x14ac:dyDescent="0.25">
      <c r="E33" s="3"/>
    </row>
    <row r="34" spans="1:5" s="10" customFormat="1" ht="18.75" x14ac:dyDescent="0.3">
      <c r="A34" s="29" t="s">
        <v>27</v>
      </c>
      <c r="C34" s="11"/>
      <c r="D34" s="30" t="s">
        <v>28</v>
      </c>
      <c r="E34" s="30"/>
    </row>
    <row r="35" spans="1:5" s="10" customFormat="1" ht="18.75" x14ac:dyDescent="0.3">
      <c r="A35" s="12"/>
      <c r="C35" s="11"/>
      <c r="D35" s="13"/>
      <c r="E35" s="13"/>
    </row>
    <row r="36" spans="1:5" s="10" customFormat="1" ht="18.75" x14ac:dyDescent="0.3">
      <c r="A36" s="29" t="s">
        <v>29</v>
      </c>
      <c r="C36" s="11"/>
      <c r="D36" s="30" t="s">
        <v>30</v>
      </c>
      <c r="E36" s="30"/>
    </row>
    <row r="37" spans="1:5" ht="18.75" x14ac:dyDescent="0.3">
      <c r="A37" s="10"/>
      <c r="B37" s="10"/>
      <c r="C37" s="11"/>
      <c r="D37" s="10"/>
      <c r="E37" s="10"/>
    </row>
  </sheetData>
  <mergeCells count="6">
    <mergeCell ref="D36:E36"/>
    <mergeCell ref="A6:E6"/>
    <mergeCell ref="C1:E1"/>
    <mergeCell ref="C2:E2"/>
    <mergeCell ref="C5:E5"/>
    <mergeCell ref="D34:E34"/>
  </mergeCells>
  <printOptions horizontalCentered="1" verticalCentered="1"/>
  <pageMargins left="0.59055118110236227" right="0.59055118110236227" top="0.59055118110236227" bottom="0.3937007874015748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Зарубина Ирина Владимировна</cp:lastModifiedBy>
  <cp:lastPrinted>2023-11-16T01:52:34Z</cp:lastPrinted>
  <dcterms:created xsi:type="dcterms:W3CDTF">2021-10-17T04:40:44Z</dcterms:created>
  <dcterms:modified xsi:type="dcterms:W3CDTF">2023-11-16T01:58:49Z</dcterms:modified>
</cp:coreProperties>
</file>