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8800" windowHeight="12435"/>
  </bookViews>
  <sheets>
    <sheet name="Лист1" sheetId="1" r:id="rId1"/>
    <sheet name="Лист2" sheetId="2" state="hidden" r:id="rId2"/>
  </sheets>
  <definedNames>
    <definedName name="_xlnm._FilterDatabase" localSheetId="0" hidden="1">Лист1!$A$11:$C$30</definedName>
  </definedNames>
  <calcPr calcId="145621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E28" i="1"/>
  <c r="E32" i="1"/>
  <c r="D28" i="1"/>
  <c r="D32" i="1"/>
  <c r="C28" i="1"/>
  <c r="C32" i="1"/>
  <c r="E31" i="1" l="1"/>
  <c r="E30" i="1" s="1"/>
  <c r="E27" i="1"/>
  <c r="E26" i="1" s="1"/>
  <c r="D31" i="1"/>
  <c r="D30" i="1" s="1"/>
  <c r="D27" i="1"/>
  <c r="D26" i="1" s="1"/>
  <c r="C31" i="1"/>
  <c r="C30" i="1" s="1"/>
  <c r="C27" i="1"/>
  <c r="C26" i="1" s="1"/>
  <c r="C25" i="1" s="1"/>
  <c r="E16" i="1"/>
  <c r="D16" i="1"/>
  <c r="E14" i="1"/>
  <c r="D14" i="1"/>
  <c r="C14" i="1"/>
  <c r="E29" i="1" l="1"/>
  <c r="E25" i="1"/>
  <c r="E24" i="1"/>
  <c r="E19" i="1"/>
  <c r="E18" i="1" s="1"/>
  <c r="E13" i="1"/>
  <c r="D29" i="1"/>
  <c r="D25" i="1"/>
  <c r="D24" i="1"/>
  <c r="D19" i="1"/>
  <c r="D18" i="1" s="1"/>
  <c r="D13" i="1"/>
  <c r="C19" i="1"/>
  <c r="C13" i="1"/>
  <c r="D12" i="1" l="1"/>
  <c r="E12" i="1"/>
  <c r="C29" i="1" l="1"/>
  <c r="C24" i="1"/>
  <c r="C18" i="1"/>
  <c r="C12" i="1" l="1"/>
</calcChain>
</file>

<file path=xl/sharedStrings.xml><?xml version="1.0" encoding="utf-8"?>
<sst xmlns="http://schemas.openxmlformats.org/spreadsheetml/2006/main" count="59" uniqueCount="59">
  <si>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</si>
  <si>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</si>
  <si>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</si>
  <si>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</si>
  <si>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</si>
  <si>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</si>
  <si>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000 01 03 00 00 00 0000 000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</si>
  <si>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</si>
  <si>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</si>
  <si>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Привлечение бюджетных кредитов из других бюджетов бюджетной системы Российской Федерации в валюте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</si>
  <si>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</si>
  <si>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</si>
  <si>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</si>
  <si>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</si>
  <si>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</si>
  <si>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</si>
  <si>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</si>
  <si>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</si>
  <si>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</si>
  <si>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</si>
  <si>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</si>
  <si>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</si>
  <si>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</si>
  <si>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2022 год</t>
  </si>
  <si>
    <t xml:space="preserve"> 905 01 03 01 00 00 0000 700</t>
  </si>
  <si>
    <t>905 01 03 01 00 00 0000 800</t>
  </si>
  <si>
    <t>905 01 02 00 00 00 0000 700</t>
  </si>
  <si>
    <t>905 01 02 00 00 00 0000 800</t>
  </si>
  <si>
    <t>2023 год</t>
  </si>
  <si>
    <t>2024 год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</si>
  <si>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</si>
  <si>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</si>
  <si>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</si>
  <si>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</si>
  <si>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 xml:space="preserve">                    А.И. Щекина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</si>
  <si>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</si>
  <si>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</si>
  <si>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</si>
  <si>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 xml:space="preserve"> 905 01 03 01 00 04 0000 710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</si>
  <si>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</si>
  <si>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</si>
  <si>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</si>
  <si>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</si>
  <si>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</si>
  <si>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</si>
  <si>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</si>
  <si>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</si>
  <si>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</si>
  <si>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</si>
  <si>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УТВЕРЖДЕНЫ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</si>
  <si>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</si>
  <si>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</si>
  <si>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</si>
  <si>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 xml:space="preserve">Источники внутреннего финансирования дефицита бюджета муниципального образования город Усть-Илимск на 2022 год и плановый период 2023 и 2024 годов </t>
  </si>
  <si>
    <t>рублей</t>
  </si>
  <si>
    <t>решением Городской Думы города Усть-Илимска</t>
  </si>
  <si>
    <t>Городской Думы города Усть-Илимска</t>
  </si>
  <si>
    <t>от 23.03.2022г. № 35/250</t>
  </si>
  <si>
    <t>от 22.12.2021г. № 32/219, в редакции решения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</si>
</sst>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" fillId="0" borderId="0" applyFont="0" applyFill="0" applyBorder="0" applyAlignment="0" applyProtection="0"/>
  </cellStyleXfs>
  <cellXfs count="34">
    <xf numFmtId="0" fontId="0" fillId="0" borderId="0" xfId="0"/>
    <xf numFmtId="0" fontId="2" fillId="0" borderId="0" xfId="1" applyFont="1" applyFill="1"/>
    <xf numFmtId="0" fontId="2" fillId="0" borderId="0" xfId="1" applyFont="1" applyFill="1" applyAlignment="1"/>
    <xf numFmtId="0" fontId="4" fillId="0" borderId="0" xfId="0" applyFont="1"/>
    <xf numFmtId="0" fontId="4" fillId="0" borderId="0" xfId="0" applyFont="1" applyFill="1"/>
    <xf numFmtId="0" fontId="2" fillId="0" borderId="0" xfId="1" applyFont="1" applyFill="1" applyAlignment="1">
      <alignment horizontal="right" vertical="center"/>
    </xf>
    <xf numFmtId="0" fontId="2" fillId="0" borderId="0" xfId="1" applyFont="1" applyFill="1" applyAlignment="1">
      <alignment horizontal="left" indent="5"/>
    </xf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3" fillId="0" borderId="0" xfId="1" applyFont="1" applyFill="1" applyAlignment="1">
      <alignment horizontal="center" wrapText="1"/>
    </xf>
    <xf numFmtId="0" fontId="6" fillId="0" borderId="0" xfId="0" applyFont="1"/>
    <xf numFmtId="0" fontId="6" fillId="0" borderId="0" xfId="0" applyFont="1" applyFill="1"/>
    <xf numFmtId="0" fontId="7" fillId="0" borderId="0" xfId="0" applyFont="1" applyAlignment="1">
      <alignment horizontal="justify" vertical="center"/>
    </xf>
    <xf numFmtId="0" fontId="7" fillId="0" borderId="0" xfId="0" applyFont="1" applyAlignment="1">
      <alignment horizontal="right" vertical="center"/>
    </xf>
    <xf numFmtId="0" fontId="8" fillId="0" borderId="1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wrapText="1"/>
    </xf>
    <xf numFmtId="0" fontId="8" fillId="0" borderId="1" xfId="1" applyFont="1" applyFill="1" applyBorder="1" applyAlignment="1">
      <alignment horizontal="center"/>
    </xf>
    <xf numFmtId="4" fontId="8" fillId="0" borderId="1" xfId="1" applyNumberFormat="1" applyFont="1" applyFill="1" applyBorder="1" applyAlignment="1">
      <alignment horizontal="right"/>
    </xf>
    <xf numFmtId="0" fontId="10" fillId="0" borderId="1" xfId="1" applyFont="1" applyFill="1" applyBorder="1" applyAlignment="1">
      <alignment wrapText="1"/>
    </xf>
    <xf numFmtId="0" fontId="10" fillId="0" borderId="1" xfId="1" applyFont="1" applyFill="1" applyBorder="1" applyAlignment="1">
      <alignment horizontal="center"/>
    </xf>
    <xf numFmtId="4" fontId="10" fillId="0" borderId="1" xfId="1" applyNumberFormat="1" applyFont="1" applyFill="1" applyBorder="1" applyAlignment="1">
      <alignment horizontal="right"/>
    </xf>
    <xf numFmtId="0" fontId="8" fillId="0" borderId="1" xfId="1" applyFont="1" applyFill="1" applyBorder="1" applyAlignment="1">
      <alignment vertical="top" wrapText="1"/>
    </xf>
    <xf numFmtId="4" fontId="10" fillId="0" borderId="1" xfId="1" applyNumberFormat="1" applyFont="1" applyFill="1" applyBorder="1" applyAlignment="1">
      <alignment horizontal="right" wrapText="1"/>
    </xf>
    <xf numFmtId="164" fontId="8" fillId="0" borderId="1" xfId="1" applyNumberFormat="1" applyFont="1" applyFill="1" applyBorder="1" applyAlignment="1">
      <alignment horizontal="right" wrapText="1"/>
    </xf>
    <xf numFmtId="4" fontId="8" fillId="0" borderId="1" xfId="1" applyNumberFormat="1" applyFont="1" applyFill="1" applyBorder="1" applyAlignment="1">
      <alignment horizontal="right" wrapText="1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9" fillId="0" borderId="0" xfId="1" applyFont="1" applyFill="1" applyAlignment="1">
      <alignment horizontal="center" wrapText="1"/>
    </xf>
    <xf numFmtId="0" fontId="4" fillId="0" borderId="0" xfId="0" applyFont="1" applyAlignment="1">
      <alignment horizontal="left"/>
    </xf>
    <xf numFmtId="0" fontId="2" fillId="0" borderId="0" xfId="1" applyFont="1" applyFill="1" applyAlignment="1">
      <alignment horizontal="left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4"/>
  <sheetViews>
    <sheetView tabSelected="1" workbookViewId="0">
      <selection activeCell="C1" sqref="C1:E1"/>
    </sheetView>
  </sheetViews>
  <sheetFormatPr defaultColWidth="9.140625" defaultRowHeight="15.75" x14ac:dyDescent="0.25"/>
  <cols>
    <col min="1" max="1" width="43.85546875" style="3" customWidth="1"/>
    <col min="2" max="2" width="24.140625" style="3" customWidth="1"/>
    <col min="3" max="3" width="15.140625" style="4" customWidth="1"/>
    <col min="4" max="4" width="15.5703125" style="3" customWidth="1"/>
    <col min="5" max="5" width="15.140625" style="3" customWidth="1"/>
    <col min="6" max="16384" width="9.140625" style="3"/>
  </cols>
  <sheetData>
    <row r="1" spans="1:5" x14ac:dyDescent="0.25">
      <c r="A1" s="1"/>
      <c r="C1" s="31" t="s">
        <v>30</v>
      </c>
      <c r="D1" s="31"/>
      <c r="E1" s="31"/>
    </row>
    <row r="2" spans="1:5" x14ac:dyDescent="0.25">
      <c r="A2" s="1"/>
      <c r="B2" s="6"/>
      <c r="C2" s="32" t="s">
        <v>49</v>
      </c>
      <c r="D2" s="32"/>
      <c r="E2" s="32"/>
    </row>
    <row r="3" spans="1:5" x14ac:dyDescent="0.25">
      <c r="A3" s="1"/>
      <c r="C3" s="26" t="s">
        <v>55</v>
      </c>
      <c r="D3" s="27"/>
      <c r="E3" s="27"/>
    </row>
    <row r="4" spans="1:5" x14ac:dyDescent="0.25">
      <c r="A4" s="1"/>
      <c r="C4" s="26" t="s">
        <v>58</v>
      </c>
      <c r="D4" s="27"/>
      <c r="E4" s="27"/>
    </row>
    <row r="5" spans="1:5" x14ac:dyDescent="0.25">
      <c r="A5" s="1"/>
      <c r="B5" s="6"/>
      <c r="C5" s="33" t="s">
        <v>56</v>
      </c>
      <c r="D5" s="33"/>
      <c r="E5" s="33"/>
    </row>
    <row r="6" spans="1:5" x14ac:dyDescent="0.25">
      <c r="A6" s="1"/>
      <c r="B6" s="2"/>
      <c r="C6" s="30" t="s">
        <v>57</v>
      </c>
      <c r="D6" s="30"/>
      <c r="E6" s="30"/>
    </row>
    <row r="7" spans="1:5" x14ac:dyDescent="0.25">
      <c r="A7" s="1"/>
      <c r="B7" s="2"/>
      <c r="C7" s="2"/>
    </row>
    <row r="8" spans="1:5" ht="51.75" customHeight="1" x14ac:dyDescent="0.3">
      <c r="A8" s="29" t="s">
        <v>53</v>
      </c>
      <c r="B8" s="29"/>
      <c r="C8" s="29"/>
      <c r="D8" s="29"/>
      <c r="E8" s="29"/>
    </row>
    <row r="9" spans="1:5" x14ac:dyDescent="0.25">
      <c r="A9" s="10"/>
      <c r="B9" s="10"/>
      <c r="C9" s="10"/>
    </row>
    <row r="10" spans="1:5" x14ac:dyDescent="0.25">
      <c r="A10" s="1"/>
      <c r="B10" s="1"/>
      <c r="E10" s="5" t="s">
        <v>54</v>
      </c>
    </row>
    <row r="11" spans="1:5" ht="38.450000000000003" customHeight="1" x14ac:dyDescent="0.25">
      <c r="A11" s="15" t="s">
        <v>0</v>
      </c>
      <c r="B11" s="15" t="s">
        <v>22</v>
      </c>
      <c r="C11" s="15" t="s">
        <v>23</v>
      </c>
      <c r="D11" s="15" t="s">
        <v>28</v>
      </c>
      <c r="E11" s="15" t="s">
        <v>29</v>
      </c>
    </row>
    <row r="12" spans="1:5" ht="26.45" customHeight="1" x14ac:dyDescent="0.25">
      <c r="A12" s="16" t="s">
        <v>52</v>
      </c>
      <c r="B12" s="17" t="s">
        <v>1</v>
      </c>
      <c r="C12" s="18">
        <f>C13+C18+C24</f>
        <v>65264588.829999842</v>
      </c>
      <c r="D12" s="18">
        <f>D13+D18+D24</f>
        <v>39098627.100000001</v>
      </c>
      <c r="E12" s="18">
        <f>E13+E18+E24</f>
        <v>64016755.649999976</v>
      </c>
    </row>
    <row r="13" spans="1:5" ht="29.45" customHeight="1" x14ac:dyDescent="0.25">
      <c r="A13" s="16" t="s">
        <v>2</v>
      </c>
      <c r="B13" s="17" t="s">
        <v>3</v>
      </c>
      <c r="C13" s="18">
        <f>C14+C16</f>
        <v>80237690.110000014</v>
      </c>
      <c r="D13" s="18">
        <f>D14+D16</f>
        <v>48273728.810000002</v>
      </c>
      <c r="E13" s="18">
        <f>E14+E16</f>
        <v>73191857.339999974</v>
      </c>
    </row>
    <row r="14" spans="1:5" ht="29.45" customHeight="1" x14ac:dyDescent="0.25">
      <c r="A14" s="19" t="s">
        <v>4</v>
      </c>
      <c r="B14" s="20" t="s">
        <v>26</v>
      </c>
      <c r="C14" s="21">
        <f>C15</f>
        <v>240237690.11000001</v>
      </c>
      <c r="D14" s="21">
        <f>D15</f>
        <v>288511418.92000002</v>
      </c>
      <c r="E14" s="21">
        <f>E15</f>
        <v>361703276.25999999</v>
      </c>
    </row>
    <row r="15" spans="1:5" ht="42" customHeight="1" x14ac:dyDescent="0.25">
      <c r="A15" s="19" t="s">
        <v>50</v>
      </c>
      <c r="B15" s="20" t="s">
        <v>35</v>
      </c>
      <c r="C15" s="21">
        <v>240237690.11000001</v>
      </c>
      <c r="D15" s="21">
        <v>288511418.92000002</v>
      </c>
      <c r="E15" s="21">
        <v>361703276.25999999</v>
      </c>
    </row>
    <row r="16" spans="1:5" ht="26.25" x14ac:dyDescent="0.25">
      <c r="A16" s="19" t="s">
        <v>5</v>
      </c>
      <c r="B16" s="20" t="s">
        <v>27</v>
      </c>
      <c r="C16" s="21">
        <f>C17</f>
        <v>-160000000</v>
      </c>
      <c r="D16" s="21">
        <f>D17</f>
        <v>-240237690.11000001</v>
      </c>
      <c r="E16" s="21">
        <f>E17</f>
        <v>-288511418.92000002</v>
      </c>
    </row>
    <row r="17" spans="1:5" ht="39" x14ac:dyDescent="0.25">
      <c r="A17" s="19" t="s">
        <v>51</v>
      </c>
      <c r="B17" s="20" t="s">
        <v>36</v>
      </c>
      <c r="C17" s="21">
        <v>-160000000</v>
      </c>
      <c r="D17" s="21">
        <v>-240237690.11000001</v>
      </c>
      <c r="E17" s="21">
        <v>-288511418.92000002</v>
      </c>
    </row>
    <row r="18" spans="1:5" ht="32.25" customHeight="1" x14ac:dyDescent="0.25">
      <c r="A18" s="22" t="s">
        <v>21</v>
      </c>
      <c r="B18" s="17" t="s">
        <v>6</v>
      </c>
      <c r="C18" s="18">
        <f>C19</f>
        <v>-22182101.710000001</v>
      </c>
      <c r="D18" s="18">
        <f>D19</f>
        <v>-9175101.7100000009</v>
      </c>
      <c r="E18" s="18">
        <f>E19</f>
        <v>-9175101.6899999995</v>
      </c>
    </row>
    <row r="19" spans="1:5" ht="42.6" customHeight="1" x14ac:dyDescent="0.25">
      <c r="A19" s="19" t="s">
        <v>7</v>
      </c>
      <c r="B19" s="20" t="s">
        <v>8</v>
      </c>
      <c r="C19" s="21">
        <f>C20+C22</f>
        <v>-22182101.710000001</v>
      </c>
      <c r="D19" s="21">
        <f>D20+D22</f>
        <v>-9175101.7100000009</v>
      </c>
      <c r="E19" s="21">
        <f>E20+E22</f>
        <v>-9175101.6899999995</v>
      </c>
    </row>
    <row r="20" spans="1:5" ht="39" hidden="1" x14ac:dyDescent="0.25">
      <c r="A20" s="19" t="s">
        <v>9</v>
      </c>
      <c r="B20" s="20" t="s">
        <v>24</v>
      </c>
      <c r="C20" s="21">
        <v>0</v>
      </c>
      <c r="D20" s="21">
        <v>0</v>
      </c>
      <c r="E20" s="21">
        <v>0</v>
      </c>
    </row>
    <row r="21" spans="1:5" ht="51.75" hidden="1" x14ac:dyDescent="0.25">
      <c r="A21" s="19" t="s">
        <v>37</v>
      </c>
      <c r="B21" s="20" t="s">
        <v>38</v>
      </c>
      <c r="C21" s="21">
        <v>0</v>
      </c>
      <c r="D21" s="21">
        <v>0</v>
      </c>
      <c r="E21" s="21">
        <v>0</v>
      </c>
    </row>
    <row r="22" spans="1:5" ht="46.5" customHeight="1" x14ac:dyDescent="0.25">
      <c r="A22" s="19" t="s">
        <v>10</v>
      </c>
      <c r="B22" s="20" t="s">
        <v>25</v>
      </c>
      <c r="C22" s="23">
        <v>-22182101.710000001</v>
      </c>
      <c r="D22" s="23">
        <v>-9175101.7100000009</v>
      </c>
      <c r="E22" s="23">
        <v>-9175101.6899999995</v>
      </c>
    </row>
    <row r="23" spans="1:5" ht="46.5" customHeight="1" x14ac:dyDescent="0.25">
      <c r="A23" s="19" t="s">
        <v>39</v>
      </c>
      <c r="B23" s="20" t="s">
        <v>40</v>
      </c>
      <c r="C23" s="23">
        <v>-22182101.710000001</v>
      </c>
      <c r="D23" s="23">
        <v>-9175101.7100000009</v>
      </c>
      <c r="E23" s="23">
        <v>-9175101.6899999995</v>
      </c>
    </row>
    <row r="24" spans="1:5" ht="28.9" customHeight="1" x14ac:dyDescent="0.25">
      <c r="A24" s="16" t="s">
        <v>11</v>
      </c>
      <c r="B24" s="17" t="s">
        <v>12</v>
      </c>
      <c r="C24" s="25">
        <f>C26+C30</f>
        <v>7209000.4299998283</v>
      </c>
      <c r="D24" s="24">
        <f>D26+D30</f>
        <v>0</v>
      </c>
      <c r="E24" s="24">
        <f>E26+E30</f>
        <v>0</v>
      </c>
    </row>
    <row r="25" spans="1:5" x14ac:dyDescent="0.25">
      <c r="A25" s="19" t="s">
        <v>13</v>
      </c>
      <c r="B25" s="20" t="s">
        <v>14</v>
      </c>
      <c r="C25" s="23">
        <f t="shared" ref="C25:E27" si="0">C26</f>
        <v>-3469994448.1300001</v>
      </c>
      <c r="D25" s="23">
        <f t="shared" si="0"/>
        <v>-3548355176.6900001</v>
      </c>
      <c r="E25" s="23">
        <f t="shared" si="0"/>
        <v>-3501011561.3900003</v>
      </c>
    </row>
    <row r="26" spans="1:5" ht="15" customHeight="1" x14ac:dyDescent="0.25">
      <c r="A26" s="19" t="s">
        <v>15</v>
      </c>
      <c r="B26" s="20" t="s">
        <v>16</v>
      </c>
      <c r="C26" s="21">
        <f t="shared" si="0"/>
        <v>-3469994448.1300001</v>
      </c>
      <c r="D26" s="21">
        <f t="shared" si="0"/>
        <v>-3548355176.6900001</v>
      </c>
      <c r="E26" s="21">
        <f t="shared" si="0"/>
        <v>-3501011561.3900003</v>
      </c>
    </row>
    <row r="27" spans="1:5" ht="15" customHeight="1" x14ac:dyDescent="0.25">
      <c r="A27" s="19" t="s">
        <v>41</v>
      </c>
      <c r="B27" s="20" t="s">
        <v>42</v>
      </c>
      <c r="C27" s="21">
        <f t="shared" si="0"/>
        <v>-3469994448.1300001</v>
      </c>
      <c r="D27" s="21">
        <f t="shared" si="0"/>
        <v>-3548355176.6900001</v>
      </c>
      <c r="E27" s="21">
        <f t="shared" si="0"/>
        <v>-3501011561.3900003</v>
      </c>
    </row>
    <row r="28" spans="1:5" ht="27.6" customHeight="1" x14ac:dyDescent="0.25">
      <c r="A28" s="19" t="s">
        <v>43</v>
      </c>
      <c r="B28" s="20" t="s">
        <v>44</v>
      </c>
      <c r="C28" s="21">
        <f>-3229756758.02-240237690.11</f>
        <v>-3469994448.1300001</v>
      </c>
      <c r="D28" s="21">
        <f>-3259843757.77-288511418.92</f>
        <v>-3548355176.6900001</v>
      </c>
      <c r="E28" s="21">
        <f>-3139308285.13-361703276.26</f>
        <v>-3501011561.3900003</v>
      </c>
    </row>
    <row r="29" spans="1:5" x14ac:dyDescent="0.25">
      <c r="A29" s="19" t="s">
        <v>17</v>
      </c>
      <c r="B29" s="20" t="s">
        <v>18</v>
      </c>
      <c r="C29" s="21">
        <f t="shared" ref="C29:E31" si="1">C30</f>
        <v>3477203448.5599999</v>
      </c>
      <c r="D29" s="21">
        <f t="shared" si="1"/>
        <v>3548355176.6900001</v>
      </c>
      <c r="E29" s="21">
        <f t="shared" si="1"/>
        <v>3501011561.3900003</v>
      </c>
    </row>
    <row r="30" spans="1:5" ht="15.75" customHeight="1" x14ac:dyDescent="0.25">
      <c r="A30" s="19" t="s">
        <v>19</v>
      </c>
      <c r="B30" s="20" t="s">
        <v>20</v>
      </c>
      <c r="C30" s="21">
        <f t="shared" si="1"/>
        <v>3477203448.5599999</v>
      </c>
      <c r="D30" s="21">
        <f t="shared" si="1"/>
        <v>3548355176.6900001</v>
      </c>
      <c r="E30" s="21">
        <f t="shared" si="1"/>
        <v>3501011561.3900003</v>
      </c>
    </row>
    <row r="31" spans="1:5" ht="15.75" customHeight="1" x14ac:dyDescent="0.25">
      <c r="A31" s="19" t="s">
        <v>45</v>
      </c>
      <c r="B31" s="20" t="s">
        <v>46</v>
      </c>
      <c r="C31" s="21">
        <f t="shared" si="1"/>
        <v>3477203448.5599999</v>
      </c>
      <c r="D31" s="21">
        <f t="shared" si="1"/>
        <v>3548355176.6900001</v>
      </c>
      <c r="E31" s="21">
        <f t="shared" si="1"/>
        <v>3501011561.3900003</v>
      </c>
    </row>
    <row r="32" spans="1:5" ht="26.45" customHeight="1" x14ac:dyDescent="0.25">
      <c r="A32" s="19" t="s">
        <v>47</v>
      </c>
      <c r="B32" s="20" t="s">
        <v>48</v>
      </c>
      <c r="C32" s="21">
        <f>3295021346.85+182182101.71</f>
        <v>3477203448.5599999</v>
      </c>
      <c r="D32" s="21">
        <f>3298942384.87+249412791.82</f>
        <v>3548355176.6900001</v>
      </c>
      <c r="E32" s="21">
        <f>3203325040.78+297686520.61</f>
        <v>3501011561.3900003</v>
      </c>
    </row>
    <row r="33" spans="1:5" x14ac:dyDescent="0.25">
      <c r="E33" s="4"/>
    </row>
    <row r="36" spans="1:5" ht="18.75" x14ac:dyDescent="0.3">
      <c r="A36" s="13" t="s">
        <v>31</v>
      </c>
      <c r="B36" s="11"/>
      <c r="C36" s="12"/>
      <c r="D36" s="28" t="s">
        <v>32</v>
      </c>
      <c r="E36" s="28"/>
    </row>
    <row r="39" spans="1:5" s="11" customFormat="1" ht="18.75" x14ac:dyDescent="0.3">
      <c r="A39" s="13" t="s">
        <v>33</v>
      </c>
      <c r="C39" s="12"/>
      <c r="D39" s="28" t="s">
        <v>34</v>
      </c>
      <c r="E39" s="28"/>
    </row>
    <row r="40" spans="1:5" s="11" customFormat="1" ht="18.75" x14ac:dyDescent="0.3">
      <c r="A40" s="13"/>
      <c r="C40" s="12"/>
      <c r="D40" s="14"/>
      <c r="E40" s="14"/>
    </row>
    <row r="41" spans="1:5" s="11" customFormat="1" ht="18.75" x14ac:dyDescent="0.3">
      <c r="A41" s="13"/>
      <c r="C41" s="12"/>
      <c r="D41" s="14"/>
      <c r="E41" s="14"/>
    </row>
    <row r="42" spans="1:5" s="11" customFormat="1" ht="18.75" x14ac:dyDescent="0.3">
      <c r="A42" s="13"/>
    </row>
    <row r="43" spans="1:5" s="11" customFormat="1" ht="18.75" x14ac:dyDescent="0.3"/>
    <row r="44" spans="1:5" ht="18.75" x14ac:dyDescent="0.3">
      <c r="A44" s="11"/>
      <c r="B44" s="11"/>
      <c r="C44" s="12"/>
      <c r="D44" s="11"/>
      <c r="E44" s="11"/>
    </row>
  </sheetData>
  <mergeCells count="7">
    <mergeCell ref="D39:E39"/>
    <mergeCell ref="A8:E8"/>
    <mergeCell ref="C6:E6"/>
    <mergeCell ref="C1:E1"/>
    <mergeCell ref="C2:E2"/>
    <mergeCell ref="C5:E5"/>
    <mergeCell ref="D36:E36"/>
  </mergeCells>
  <pageMargins left="0.59055118110236227" right="0.19685039370078741" top="0.78740157480314965" bottom="0.59055118110236227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7"/>
      <c r="E2" s="8"/>
    </row>
    <row r="3" spans="2:7" x14ac:dyDescent="0.25">
      <c r="B3" s="7"/>
      <c r="E3" s="7"/>
    </row>
    <row r="4" spans="2:7" x14ac:dyDescent="0.25">
      <c r="B4" s="7"/>
    </row>
    <row r="6" spans="2:7" x14ac:dyDescent="0.25">
      <c r="B6" s="8"/>
    </row>
    <row r="8" spans="2:7" x14ac:dyDescent="0.25">
      <c r="B8" s="7"/>
    </row>
    <row r="9" spans="2:7" x14ac:dyDescent="0.25">
      <c r="B9" s="7"/>
    </row>
    <row r="12" spans="2:7" x14ac:dyDescent="0.25">
      <c r="B12" s="8"/>
      <c r="E12" s="8"/>
      <c r="G12" s="9"/>
    </row>
    <row r="13" spans="2:7" x14ac:dyDescent="0.25">
      <c r="B13" s="8"/>
      <c r="E13" s="8"/>
      <c r="G13" s="9"/>
    </row>
    <row r="14" spans="2:7" x14ac:dyDescent="0.25">
      <c r="B14" s="8"/>
      <c r="E14" s="8"/>
      <c r="G14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Окулова Кристина Михайловна</cp:lastModifiedBy>
  <cp:lastPrinted>2022-03-24T09:38:13Z</cp:lastPrinted>
  <dcterms:created xsi:type="dcterms:W3CDTF">2021-10-17T04:40:44Z</dcterms:created>
  <dcterms:modified xsi:type="dcterms:W3CDTF">2022-03-24T09:38:40Z</dcterms:modified>
</cp:coreProperties>
</file>