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9" i="1"/>
  <c r="D29" i="1"/>
  <c r="D33" i="1"/>
  <c r="C29" i="1" l="1"/>
  <c r="C33" i="1"/>
  <c r="C20" i="1" l="1"/>
  <c r="E17" i="1" l="1"/>
  <c r="D17" i="1"/>
  <c r="E23" i="1" l="1"/>
  <c r="E19" i="1" s="1"/>
  <c r="E18" i="1" s="1"/>
  <c r="D23" i="1"/>
  <c r="D19" i="1" s="1"/>
  <c r="D18" i="1" s="1"/>
  <c r="C23" i="1"/>
  <c r="C19" i="1" s="1"/>
  <c r="C18" i="1" s="1"/>
  <c r="C16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6" i="1"/>
  <c r="D16" i="1"/>
  <c r="E14" i="1"/>
  <c r="D14" i="1"/>
  <c r="C14" i="1"/>
  <c r="E30" i="1" l="1"/>
  <c r="E26" i="1"/>
  <c r="E25" i="1"/>
  <c r="E13" i="1"/>
  <c r="D30" i="1"/>
  <c r="D26" i="1"/>
  <c r="D25" i="1"/>
  <c r="D13" i="1"/>
  <c r="C13" i="1"/>
  <c r="D12" i="1" l="1"/>
  <c r="E12" i="1"/>
  <c r="C30" i="1" l="1"/>
  <c r="C25" i="1"/>
  <c r="C12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<sst xmlns="http://schemas.openxmlformats.org/spreadsheetml/2006/main" count="61" uniqueCount="61">
  <si>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</si>
  <si>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</si>
  <si>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</si>
  <si>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</si>
  <si>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</si>
  <si>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</si>
  <si>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</si>
  <si>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</si>
  <si>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</si>
  <si>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</si>
  <si>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</si>
  <si>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</si>
  <si>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</si>
  <si>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</si>
  <si>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</si>
  <si>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</si>
  <si>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</si>
  <si>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</si>
  <si>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</si>
  <si>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</si>
  <si>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</si>
  <si>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</si>
  <si>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</si>
  <si>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</si>
  <si>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</si>
  <si>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</si>
  <si>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</si>
  <si>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</si>
  <si>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</si>
  <si>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</si>
  <si>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</si>
  <si>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</si>
  <si>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</si>
  <si>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</si>
  <si>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</si>
  <si>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</si>
  <si>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</si>
  <si>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</si>
  <si>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</si>
  <si>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</si>
  <si>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</si>
  <si>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</si>
  <si>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</si>
  <si>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</si>
  <si>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</si>
  <si>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</si>
  <si>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</si>
  <si>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</si>
  <si>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</si>
  <si>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</si>
  <si>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</si>
  <si>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</si>
  <si>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</si>
  <si>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</si>
  <si>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</si>
  <si>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</si>
  <si>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</si>
  <si>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</si>
  <si>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</si>
  <si>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</si>
  <si>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от 13.07.2022г. № 39/276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</si>
</sst>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A40" sqref="A40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31" t="s">
        <v>28</v>
      </c>
      <c r="D1" s="31"/>
      <c r="E1" s="31"/>
    </row>
    <row r="2" spans="1:5" x14ac:dyDescent="0.25">
      <c r="A2" s="1"/>
      <c r="B2" s="6"/>
      <c r="C2" s="32" t="s">
        <v>59</v>
      </c>
      <c r="D2" s="32"/>
      <c r="E2" s="32"/>
    </row>
    <row r="3" spans="1:5" x14ac:dyDescent="0.25">
      <c r="A3" s="1"/>
      <c r="C3" s="23" t="s">
        <v>51</v>
      </c>
      <c r="D3" s="24"/>
      <c r="E3" s="24"/>
    </row>
    <row r="4" spans="1:5" x14ac:dyDescent="0.25">
      <c r="A4" s="1"/>
      <c r="C4" s="23" t="s">
        <v>52</v>
      </c>
      <c r="D4" s="24"/>
      <c r="E4" s="24"/>
    </row>
    <row r="5" spans="1:5" x14ac:dyDescent="0.25">
      <c r="A5" s="1"/>
      <c r="B5" s="6"/>
      <c r="C5" s="33" t="s">
        <v>53</v>
      </c>
      <c r="D5" s="33"/>
      <c r="E5" s="33"/>
    </row>
    <row r="6" spans="1:5" x14ac:dyDescent="0.25">
      <c r="A6" s="1"/>
      <c r="B6" s="2"/>
      <c r="C6" s="30" t="s">
        <v>60</v>
      </c>
      <c r="D6" s="30"/>
      <c r="E6" s="30"/>
    </row>
    <row r="7" spans="1:5" x14ac:dyDescent="0.25">
      <c r="A7" s="1"/>
      <c r="B7" s="2"/>
      <c r="C7" s="2"/>
    </row>
    <row r="8" spans="1:5" ht="51.75" customHeight="1" x14ac:dyDescent="0.3">
      <c r="A8" s="29" t="s">
        <v>49</v>
      </c>
      <c r="B8" s="29"/>
      <c r="C8" s="29"/>
      <c r="D8" s="29"/>
      <c r="E8" s="29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50</v>
      </c>
    </row>
    <row r="11" spans="1:5" ht="38.450000000000003" customHeight="1" x14ac:dyDescent="0.25">
      <c r="A11" s="14" t="s">
        <v>0</v>
      </c>
      <c r="B11" s="14" t="s">
        <v>21</v>
      </c>
      <c r="C11" s="14" t="s">
        <v>22</v>
      </c>
      <c r="D11" s="14" t="s">
        <v>26</v>
      </c>
      <c r="E11" s="14" t="s">
        <v>27</v>
      </c>
    </row>
    <row r="12" spans="1:5" ht="26.45" customHeight="1" x14ac:dyDescent="0.25">
      <c r="A12" s="15" t="s">
        <v>48</v>
      </c>
      <c r="B12" s="16" t="s">
        <v>1</v>
      </c>
      <c r="C12" s="17">
        <f>C13+C18+C25</f>
        <v>76765499.799999803</v>
      </c>
      <c r="D12" s="17">
        <f>D13+D18+D25</f>
        <v>39098627.100000001</v>
      </c>
      <c r="E12" s="17">
        <f>E13+E18+E25</f>
        <v>64016755.649999991</v>
      </c>
    </row>
    <row r="13" spans="1:5" ht="29.45" customHeight="1" x14ac:dyDescent="0.25">
      <c r="A13" s="15" t="s">
        <v>2</v>
      </c>
      <c r="B13" s="16" t="s">
        <v>3</v>
      </c>
      <c r="C13" s="17">
        <f>C14+C16</f>
        <v>-107911195.52000001</v>
      </c>
      <c r="D13" s="17">
        <f>D14+D16</f>
        <v>58432627.100000001</v>
      </c>
      <c r="E13" s="17">
        <f>E14+E16</f>
        <v>83350755.649999991</v>
      </c>
    </row>
    <row r="14" spans="1:5" ht="29.45" customHeight="1" x14ac:dyDescent="0.25">
      <c r="A14" s="18" t="s">
        <v>4</v>
      </c>
      <c r="B14" s="19" t="s">
        <v>24</v>
      </c>
      <c r="C14" s="20">
        <f>C15</f>
        <v>52088804.479999997</v>
      </c>
      <c r="D14" s="20">
        <f>D15</f>
        <v>110521431.58</v>
      </c>
      <c r="E14" s="20">
        <f>E15</f>
        <v>193872187.22999999</v>
      </c>
    </row>
    <row r="15" spans="1:5" ht="42" customHeight="1" x14ac:dyDescent="0.25">
      <c r="A15" s="18" t="s">
        <v>46</v>
      </c>
      <c r="B15" s="19" t="s">
        <v>33</v>
      </c>
      <c r="C15" s="20">
        <v>52088804.479999997</v>
      </c>
      <c r="D15" s="20">
        <v>110521431.58</v>
      </c>
      <c r="E15" s="20">
        <v>193872187.22999999</v>
      </c>
    </row>
    <row r="16" spans="1:5" ht="26.25" x14ac:dyDescent="0.25">
      <c r="A16" s="18" t="s">
        <v>5</v>
      </c>
      <c r="B16" s="19" t="s">
        <v>25</v>
      </c>
      <c r="C16" s="20">
        <f>C17</f>
        <v>-160000000</v>
      </c>
      <c r="D16" s="20">
        <f>D17</f>
        <v>-52088804.479999997</v>
      </c>
      <c r="E16" s="20">
        <f>E17</f>
        <v>-110521431.58</v>
      </c>
    </row>
    <row r="17" spans="1:7" ht="39" x14ac:dyDescent="0.25">
      <c r="A17" s="18" t="s">
        <v>47</v>
      </c>
      <c r="B17" s="19" t="s">
        <v>34</v>
      </c>
      <c r="C17" s="20">
        <v>-160000000</v>
      </c>
      <c r="D17" s="20">
        <f>-C15</f>
        <v>-52088804.479999997</v>
      </c>
      <c r="E17" s="20">
        <f>-D15</f>
        <v>-110521431.58</v>
      </c>
    </row>
    <row r="18" spans="1:7" ht="32.25" customHeight="1" x14ac:dyDescent="0.25">
      <c r="A18" s="21" t="s">
        <v>20</v>
      </c>
      <c r="B18" s="16" t="s">
        <v>6</v>
      </c>
      <c r="C18" s="17">
        <f>C19</f>
        <v>177467694.88999999</v>
      </c>
      <c r="D18" s="17">
        <f>D19</f>
        <v>-19334000</v>
      </c>
      <c r="E18" s="17">
        <f>E19</f>
        <v>-19334000</v>
      </c>
    </row>
    <row r="19" spans="1:7" ht="44.25" customHeight="1" x14ac:dyDescent="0.25">
      <c r="A19" s="18" t="s">
        <v>7</v>
      </c>
      <c r="B19" s="19" t="s">
        <v>8</v>
      </c>
      <c r="C19" s="17">
        <f>C20+C23</f>
        <v>177467694.88999999</v>
      </c>
      <c r="D19" s="17">
        <f t="shared" ref="D19:E19" si="0">D20+D23</f>
        <v>-19334000</v>
      </c>
      <c r="E19" s="17">
        <f t="shared" si="0"/>
        <v>-19334000</v>
      </c>
    </row>
    <row r="20" spans="1:7" ht="51" customHeight="1" x14ac:dyDescent="0.25">
      <c r="A20" s="18" t="s">
        <v>54</v>
      </c>
      <c r="B20" s="19" t="s">
        <v>56</v>
      </c>
      <c r="C20" s="20">
        <f>C21+C22</f>
        <v>218000000</v>
      </c>
      <c r="D20" s="20">
        <v>0</v>
      </c>
      <c r="E20" s="20">
        <v>0</v>
      </c>
    </row>
    <row r="21" spans="1:7" ht="56.45" customHeight="1" x14ac:dyDescent="0.25">
      <c r="A21" s="18" t="s">
        <v>35</v>
      </c>
      <c r="B21" s="19" t="s">
        <v>55</v>
      </c>
      <c r="C21" s="20">
        <v>58000000</v>
      </c>
      <c r="D21" s="20">
        <v>0</v>
      </c>
      <c r="E21" s="20">
        <v>0</v>
      </c>
      <c r="G21" s="25"/>
    </row>
    <row r="22" spans="1:7" ht="117.75" customHeight="1" x14ac:dyDescent="0.25">
      <c r="A22" s="18" t="s">
        <v>58</v>
      </c>
      <c r="B22" s="19" t="s">
        <v>57</v>
      </c>
      <c r="C22" s="20">
        <v>160000000</v>
      </c>
      <c r="D22" s="20">
        <v>0</v>
      </c>
      <c r="E22" s="20">
        <v>0</v>
      </c>
      <c r="G22" s="25"/>
    </row>
    <row r="23" spans="1:7" ht="42.75" customHeight="1" x14ac:dyDescent="0.25">
      <c r="A23" s="18" t="s">
        <v>9</v>
      </c>
      <c r="B23" s="19" t="s">
        <v>23</v>
      </c>
      <c r="C23" s="22">
        <f>C24</f>
        <v>-40532305.109999999</v>
      </c>
      <c r="D23" s="22">
        <f>D24</f>
        <v>-19334000</v>
      </c>
      <c r="E23" s="22">
        <f>E24</f>
        <v>-19334000</v>
      </c>
    </row>
    <row r="24" spans="1:7" ht="45" customHeight="1" x14ac:dyDescent="0.25">
      <c r="A24" s="18" t="s">
        <v>36</v>
      </c>
      <c r="B24" s="19" t="s">
        <v>37</v>
      </c>
      <c r="C24" s="22">
        <v>-40532305.109999999</v>
      </c>
      <c r="D24" s="22">
        <v>-19334000</v>
      </c>
      <c r="E24" s="22">
        <v>-19334000</v>
      </c>
    </row>
    <row r="25" spans="1:7" ht="28.9" customHeight="1" x14ac:dyDescent="0.25">
      <c r="A25" s="15" t="s">
        <v>10</v>
      </c>
      <c r="B25" s="16" t="s">
        <v>11</v>
      </c>
      <c r="C25" s="27">
        <f>C27+C31</f>
        <v>7209000.4299998283</v>
      </c>
      <c r="D25" s="26">
        <f>D27+D31</f>
        <v>0</v>
      </c>
      <c r="E25" s="26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-4258294823.5300002</v>
      </c>
      <c r="D26" s="22">
        <f t="shared" si="1"/>
        <v>-3274263944.4299998</v>
      </c>
      <c r="E26" s="22">
        <f t="shared" si="1"/>
        <v>-3333180472.3600001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-4258294823.5300002</v>
      </c>
      <c r="D27" s="20">
        <f t="shared" si="1"/>
        <v>-3274263944.4299998</v>
      </c>
      <c r="E27" s="20">
        <f t="shared" si="1"/>
        <v>-3333180472.3600001</v>
      </c>
    </row>
    <row r="28" spans="1:7" ht="15" customHeight="1" x14ac:dyDescent="0.25">
      <c r="A28" s="18" t="s">
        <v>38</v>
      </c>
      <c r="B28" s="19" t="s">
        <v>39</v>
      </c>
      <c r="C28" s="20">
        <f t="shared" si="1"/>
        <v>-4258294823.5300002</v>
      </c>
      <c r="D28" s="20">
        <f t="shared" si="1"/>
        <v>-3274263944.4299998</v>
      </c>
      <c r="E28" s="20">
        <f t="shared" si="1"/>
        <v>-3333180472.3600001</v>
      </c>
    </row>
    <row r="29" spans="1:7" ht="27.6" customHeight="1" x14ac:dyDescent="0.25">
      <c r="A29" s="18" t="s">
        <v>40</v>
      </c>
      <c r="B29" s="19" t="s">
        <v>41</v>
      </c>
      <c r="C29" s="20">
        <f>-3988206019.05-218000000-52088804.48</f>
        <v>-4258294823.5300002</v>
      </c>
      <c r="D29" s="20">
        <f>-3163742512.85-110521431.58</f>
        <v>-3274263944.4299998</v>
      </c>
      <c r="E29" s="20">
        <f>-3139308285.13-193872187.23</f>
        <v>-3333180472.3600001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4265503823.96</v>
      </c>
      <c r="D30" s="20">
        <f t="shared" si="2"/>
        <v>3274263944.4299998</v>
      </c>
      <c r="E30" s="20">
        <f t="shared" si="2"/>
        <v>3333180472.3600001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4265503823.96</v>
      </c>
      <c r="D31" s="20">
        <f t="shared" si="2"/>
        <v>3274263944.4299998</v>
      </c>
      <c r="E31" s="20">
        <f t="shared" si="2"/>
        <v>3333180472.3600001</v>
      </c>
    </row>
    <row r="32" spans="1:7" ht="15.75" customHeight="1" x14ac:dyDescent="0.25">
      <c r="A32" s="18" t="s">
        <v>42</v>
      </c>
      <c r="B32" s="19" t="s">
        <v>43</v>
      </c>
      <c r="C32" s="20">
        <f t="shared" si="2"/>
        <v>4265503823.96</v>
      </c>
      <c r="D32" s="20">
        <f t="shared" si="2"/>
        <v>3274263944.4299998</v>
      </c>
      <c r="E32" s="20">
        <f t="shared" si="2"/>
        <v>3333180472.3600001</v>
      </c>
    </row>
    <row r="33" spans="1:5" ht="26.45" customHeight="1" x14ac:dyDescent="0.25">
      <c r="A33" s="18" t="s">
        <v>44</v>
      </c>
      <c r="B33" s="19" t="s">
        <v>45</v>
      </c>
      <c r="C33" s="20">
        <f>4064971518.85+200532305.11</f>
        <v>4265503823.96</v>
      </c>
      <c r="D33" s="20">
        <f>3202841139.95+71422804.48</f>
        <v>3274263944.4299998</v>
      </c>
      <c r="E33" s="20">
        <f>3203325040.78+129855431.58</f>
        <v>3333180472.3600001</v>
      </c>
    </row>
    <row r="34" spans="1:5" x14ac:dyDescent="0.25">
      <c r="E34" s="4"/>
    </row>
    <row r="35" spans="1:5" s="11" customFormat="1" ht="18.75" x14ac:dyDescent="0.3">
      <c r="C35" s="12"/>
    </row>
    <row r="36" spans="1:5" s="11" customFormat="1" ht="18.75" x14ac:dyDescent="0.3">
      <c r="C36" s="12"/>
    </row>
    <row r="37" spans="1:5" s="11" customFormat="1" ht="18.75" x14ac:dyDescent="0.3">
      <c r="A37" s="13" t="s">
        <v>29</v>
      </c>
      <c r="C37" s="12"/>
      <c r="D37" s="28" t="s">
        <v>30</v>
      </c>
      <c r="E37" s="28"/>
    </row>
    <row r="38" spans="1:5" ht="18.75" x14ac:dyDescent="0.3">
      <c r="A38" s="11"/>
      <c r="B38" s="11"/>
      <c r="C38" s="12"/>
    </row>
    <row r="40" spans="1:5" ht="18.75" x14ac:dyDescent="0.25">
      <c r="A40" s="13" t="s">
        <v>31</v>
      </c>
      <c r="D40" s="28" t="s">
        <v>32</v>
      </c>
      <c r="E40" s="28"/>
    </row>
  </sheetData>
  <mergeCells count="7">
    <mergeCell ref="D40:E40"/>
    <mergeCell ref="A8:E8"/>
    <mergeCell ref="C6:E6"/>
    <mergeCell ref="C1:E1"/>
    <mergeCell ref="C2:E2"/>
    <mergeCell ref="C5:E5"/>
    <mergeCell ref="D37:E37"/>
  </mergeCells>
  <pageMargins left="0.59055118110236227" right="0.19685039370078741" top="0.78740157480314965" bottom="0.59055118110236227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Фролова Ольга Федоровна</cp:lastModifiedBy>
  <cp:lastPrinted>2022-07-05T09:54:12Z</cp:lastPrinted>
  <dcterms:created xsi:type="dcterms:W3CDTF">2021-10-17T04:40:44Z</dcterms:created>
  <dcterms:modified xsi:type="dcterms:W3CDTF">2022-08-08T07:21:55Z</dcterms:modified>
</cp:coreProperties>
</file>