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30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28" i="1"/>
  <c r="D32" i="1"/>
  <c r="D28" i="1"/>
  <c r="C32" i="1" l="1"/>
  <c r="C28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<sst xmlns="http://schemas.openxmlformats.org/spreadsheetml/2006/main" count="59" uniqueCount="59">
  <si>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</si>
  <si>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</si>
  <si>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</si>
  <si>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</si>
  <si>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</si>
  <si>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</si>
  <si>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</si>
  <si>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</si>
  <si>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</si>
  <si>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</si>
  <si>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</si>
  <si>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</si>
  <si>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</si>
  <si>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</si>
  <si>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</si>
  <si>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</si>
  <si>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</si>
  <si>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</si>
  <si>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</si>
  <si>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</si>
  <si>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</si>
  <si>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</si>
  <si>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</si>
  <si>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</si>
  <si>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</si>
  <si>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</si>
  <si>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</si>
  <si>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</si>
  <si>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</si>
  <si>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</si>
  <si>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</si>
  <si>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</si>
  <si>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</si>
  <si>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</si>
  <si>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</si>
  <si>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</si>
  <si>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</si>
  <si>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</si>
  <si>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</si>
  <si>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</si>
  <si>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</si>
  <si>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</si>
  <si>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</si>
  <si>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</si>
  <si>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</si>
  <si>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</si>
  <si>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</si>
  <si>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</si>
  <si>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</si>
  <si>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</si>
  <si>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</si>
  <si>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</si>
  <si>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</si>
  <si>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</si>
  <si>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</si>
  <si>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</si>
  <si>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>от 26.01.2022г. № 33/230</t>
  </si>
  <si>
    <t>И.о. главы муниципального образования</t>
  </si>
  <si>
    <t>Е.В. Стариков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</si>
</sst>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" fontId="8" fillId="0" borderId="1" xfId="1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9" fillId="0" borderId="0" xfId="1" applyFont="1" applyFill="1" applyAlignment="1">
      <alignment horizontal="center" wrapText="1"/>
    </xf>
    <xf numFmtId="0" fontId="7" fillId="0" borderId="0" xfId="0" applyFont="1" applyAlignment="1">
      <alignment horizontal="justify" vertical="center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topLeftCell="A31" workbookViewId="0">
      <selection activeCell="A44" sqref="A44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2"/>
      <c r="D1" s="31" t="s">
        <v>30</v>
      </c>
      <c r="E1" s="31"/>
    </row>
    <row r="2" spans="1:5" x14ac:dyDescent="0.25">
      <c r="A2" s="1"/>
      <c r="B2" s="6"/>
      <c r="C2" s="2"/>
      <c r="D2" s="30" t="s">
        <v>47</v>
      </c>
      <c r="E2" s="30"/>
    </row>
    <row r="3" spans="1:5" x14ac:dyDescent="0.25">
      <c r="A3" s="1"/>
      <c r="B3" s="30" t="s">
        <v>53</v>
      </c>
      <c r="C3" s="30"/>
      <c r="D3" s="30"/>
      <c r="E3" s="30"/>
    </row>
    <row r="4" spans="1:5" x14ac:dyDescent="0.25">
      <c r="A4" s="1"/>
      <c r="B4" s="30" t="s">
        <v>54</v>
      </c>
      <c r="C4" s="30"/>
      <c r="D4" s="30"/>
      <c r="E4" s="30"/>
    </row>
    <row r="5" spans="1:5" x14ac:dyDescent="0.25">
      <c r="A5" s="1"/>
      <c r="B5" s="6"/>
      <c r="C5" s="2"/>
      <c r="D5" s="13"/>
      <c r="E5" s="26" t="s">
        <v>55</v>
      </c>
    </row>
    <row r="6" spans="1:5" x14ac:dyDescent="0.25">
      <c r="A6" s="1"/>
      <c r="B6" s="2"/>
      <c r="C6" s="2"/>
      <c r="E6" s="27" t="s">
        <v>56</v>
      </c>
    </row>
    <row r="7" spans="1:5" x14ac:dyDescent="0.25">
      <c r="A7" s="1"/>
      <c r="B7" s="2"/>
      <c r="C7" s="2"/>
    </row>
    <row r="8" spans="1:5" ht="51.75" customHeight="1" x14ac:dyDescent="0.3">
      <c r="A8" s="32" t="s">
        <v>51</v>
      </c>
      <c r="B8" s="32"/>
      <c r="C8" s="32"/>
      <c r="D8" s="32"/>
      <c r="E8" s="32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52</v>
      </c>
    </row>
    <row r="11" spans="1:5" ht="38.450000000000003" customHeight="1" x14ac:dyDescent="0.25">
      <c r="A11" s="16" t="s">
        <v>0</v>
      </c>
      <c r="B11" s="16" t="s">
        <v>22</v>
      </c>
      <c r="C11" s="16" t="s">
        <v>23</v>
      </c>
      <c r="D11" s="16" t="s">
        <v>28</v>
      </c>
      <c r="E11" s="16" t="s">
        <v>29</v>
      </c>
    </row>
    <row r="12" spans="1:5" ht="26.45" customHeight="1" x14ac:dyDescent="0.25">
      <c r="A12" s="17" t="s">
        <v>50</v>
      </c>
      <c r="B12" s="18" t="s">
        <v>1</v>
      </c>
      <c r="C12" s="19">
        <f>C13+C18+C24</f>
        <v>37628100.429999836</v>
      </c>
      <c r="D12" s="19">
        <f>D13+D18+D24</f>
        <v>39098627.100000001</v>
      </c>
      <c r="E12" s="19">
        <f>E13+E18+E24</f>
        <v>64016755.650000006</v>
      </c>
    </row>
    <row r="13" spans="1:5" ht="29.45" customHeight="1" x14ac:dyDescent="0.25">
      <c r="A13" s="17" t="s">
        <v>2</v>
      </c>
      <c r="B13" s="18" t="s">
        <v>3</v>
      </c>
      <c r="C13" s="19">
        <f>C14+C16</f>
        <v>52601201.710000008</v>
      </c>
      <c r="D13" s="19">
        <f>D14+D16</f>
        <v>48273728.810000002</v>
      </c>
      <c r="E13" s="19">
        <f>E14+E16</f>
        <v>73191857.340000004</v>
      </c>
    </row>
    <row r="14" spans="1:5" ht="29.45" customHeight="1" x14ac:dyDescent="0.25">
      <c r="A14" s="20" t="s">
        <v>4</v>
      </c>
      <c r="B14" s="21" t="s">
        <v>26</v>
      </c>
      <c r="C14" s="22">
        <f>C15</f>
        <v>212601201.71000001</v>
      </c>
      <c r="D14" s="22">
        <f>D15</f>
        <v>260874930.52000001</v>
      </c>
      <c r="E14" s="22">
        <f>E15</f>
        <v>334066787.86000001</v>
      </c>
    </row>
    <row r="15" spans="1:5" ht="34.5" customHeight="1" x14ac:dyDescent="0.25">
      <c r="A15" s="20" t="s">
        <v>48</v>
      </c>
      <c r="B15" s="21" t="s">
        <v>33</v>
      </c>
      <c r="C15" s="22">
        <v>212601201.71000001</v>
      </c>
      <c r="D15" s="22">
        <v>260874930.52000001</v>
      </c>
      <c r="E15" s="22">
        <v>334066787.86000001</v>
      </c>
    </row>
    <row r="16" spans="1:5" ht="26.25" x14ac:dyDescent="0.25">
      <c r="A16" s="20" t="s">
        <v>5</v>
      </c>
      <c r="B16" s="21" t="s">
        <v>27</v>
      </c>
      <c r="C16" s="22">
        <v>-160000000</v>
      </c>
      <c r="D16" s="22">
        <f>D17</f>
        <v>-212601201.71000001</v>
      </c>
      <c r="E16" s="22">
        <f>E17</f>
        <v>-260874930.52000001</v>
      </c>
    </row>
    <row r="17" spans="1:5" ht="39" x14ac:dyDescent="0.25">
      <c r="A17" s="20" t="s">
        <v>49</v>
      </c>
      <c r="B17" s="21" t="s">
        <v>34</v>
      </c>
      <c r="C17" s="22">
        <v>-160000000</v>
      </c>
      <c r="D17" s="22">
        <v>-212601201.71000001</v>
      </c>
      <c r="E17" s="22">
        <v>-260874930.52000001</v>
      </c>
    </row>
    <row r="18" spans="1:5" ht="32.25" customHeight="1" x14ac:dyDescent="0.25">
      <c r="A18" s="23" t="s">
        <v>21</v>
      </c>
      <c r="B18" s="18" t="s">
        <v>6</v>
      </c>
      <c r="C18" s="19">
        <f>C19</f>
        <v>-22182101.710000001</v>
      </c>
      <c r="D18" s="19">
        <f>D19</f>
        <v>-9175101.7100000009</v>
      </c>
      <c r="E18" s="19">
        <f>E19</f>
        <v>-9175101.6899999995</v>
      </c>
    </row>
    <row r="19" spans="1:5" ht="42.6" customHeight="1" x14ac:dyDescent="0.25">
      <c r="A19" s="20" t="s">
        <v>7</v>
      </c>
      <c r="B19" s="21" t="s">
        <v>8</v>
      </c>
      <c r="C19" s="22">
        <f>C20+C22</f>
        <v>-22182101.710000001</v>
      </c>
      <c r="D19" s="22">
        <f>D20+D22</f>
        <v>-9175101.7100000009</v>
      </c>
      <c r="E19" s="22">
        <f>E20+E22</f>
        <v>-9175101.6899999995</v>
      </c>
    </row>
    <row r="20" spans="1:5" ht="39" hidden="1" x14ac:dyDescent="0.25">
      <c r="A20" s="20" t="s">
        <v>9</v>
      </c>
      <c r="B20" s="21" t="s">
        <v>24</v>
      </c>
      <c r="C20" s="22">
        <v>0</v>
      </c>
      <c r="D20" s="22">
        <v>0</v>
      </c>
      <c r="E20" s="22">
        <v>0</v>
      </c>
    </row>
    <row r="21" spans="1:5" ht="51.75" hidden="1" x14ac:dyDescent="0.25">
      <c r="A21" s="20" t="s">
        <v>35</v>
      </c>
      <c r="B21" s="21" t="s">
        <v>36</v>
      </c>
      <c r="C21" s="22">
        <v>0</v>
      </c>
      <c r="D21" s="22">
        <v>0</v>
      </c>
      <c r="E21" s="22">
        <v>0</v>
      </c>
    </row>
    <row r="22" spans="1:5" ht="46.5" customHeight="1" x14ac:dyDescent="0.25">
      <c r="A22" s="20" t="s">
        <v>10</v>
      </c>
      <c r="B22" s="21" t="s">
        <v>25</v>
      </c>
      <c r="C22" s="24">
        <v>-22182101.710000001</v>
      </c>
      <c r="D22" s="24">
        <v>-9175101.7100000009</v>
      </c>
      <c r="E22" s="24">
        <v>-9175101.6899999995</v>
      </c>
    </row>
    <row r="23" spans="1:5" ht="46.5" customHeight="1" x14ac:dyDescent="0.25">
      <c r="A23" s="20" t="s">
        <v>37</v>
      </c>
      <c r="B23" s="21" t="s">
        <v>38</v>
      </c>
      <c r="C23" s="24">
        <v>-22182101.710000001</v>
      </c>
      <c r="D23" s="24">
        <v>-9175101.7100000009</v>
      </c>
      <c r="E23" s="24">
        <v>-9175101.6899999995</v>
      </c>
    </row>
    <row r="24" spans="1:5" ht="28.9" customHeight="1" x14ac:dyDescent="0.25">
      <c r="A24" s="17" t="s">
        <v>11</v>
      </c>
      <c r="B24" s="18" t="s">
        <v>12</v>
      </c>
      <c r="C24" s="28">
        <f>C26+C30</f>
        <v>7209000.4299998283</v>
      </c>
      <c r="D24" s="25">
        <f>D26+D30</f>
        <v>0</v>
      </c>
      <c r="E24" s="25">
        <f>E26+E30</f>
        <v>0</v>
      </c>
    </row>
    <row r="25" spans="1:5" x14ac:dyDescent="0.25">
      <c r="A25" s="20" t="s">
        <v>13</v>
      </c>
      <c r="B25" s="21" t="s">
        <v>14</v>
      </c>
      <c r="C25" s="24">
        <f t="shared" ref="C25:E27" si="0">C26</f>
        <v>-3428636959.73</v>
      </c>
      <c r="D25" s="24">
        <f t="shared" si="0"/>
        <v>-3469459539.4400001</v>
      </c>
      <c r="E25" s="24">
        <f t="shared" si="0"/>
        <v>-3473375100.8600001</v>
      </c>
    </row>
    <row r="26" spans="1:5" ht="15" customHeight="1" x14ac:dyDescent="0.25">
      <c r="A26" s="20" t="s">
        <v>15</v>
      </c>
      <c r="B26" s="21" t="s">
        <v>16</v>
      </c>
      <c r="C26" s="22">
        <f t="shared" si="0"/>
        <v>-3428636959.73</v>
      </c>
      <c r="D26" s="22">
        <f t="shared" si="0"/>
        <v>-3469459539.4400001</v>
      </c>
      <c r="E26" s="22">
        <f t="shared" si="0"/>
        <v>-3473375100.8600001</v>
      </c>
    </row>
    <row r="27" spans="1:5" ht="15" customHeight="1" x14ac:dyDescent="0.25">
      <c r="A27" s="20" t="s">
        <v>39</v>
      </c>
      <c r="B27" s="21" t="s">
        <v>40</v>
      </c>
      <c r="C27" s="22">
        <f t="shared" si="0"/>
        <v>-3428636959.73</v>
      </c>
      <c r="D27" s="22">
        <f t="shared" si="0"/>
        <v>-3469459539.4400001</v>
      </c>
      <c r="E27" s="22">
        <f t="shared" si="0"/>
        <v>-3473375100.8600001</v>
      </c>
    </row>
    <row r="28" spans="1:5" ht="27.6" customHeight="1" x14ac:dyDescent="0.25">
      <c r="A28" s="20" t="s">
        <v>41</v>
      </c>
      <c r="B28" s="21" t="s">
        <v>42</v>
      </c>
      <c r="C28" s="22">
        <f>-3216035758.02-212601201.71</f>
        <v>-3428636959.73</v>
      </c>
      <c r="D28" s="22">
        <f>-3208584608.92-260874930.52</f>
        <v>-3469459539.4400001</v>
      </c>
      <c r="E28" s="22">
        <f>-3139308313-334066787.86</f>
        <v>-3473375100.8600001</v>
      </c>
    </row>
    <row r="29" spans="1:5" x14ac:dyDescent="0.25">
      <c r="A29" s="20" t="s">
        <v>17</v>
      </c>
      <c r="B29" s="21" t="s">
        <v>18</v>
      </c>
      <c r="C29" s="22">
        <f t="shared" ref="C29:E31" si="1">C30</f>
        <v>3435845960.1599998</v>
      </c>
      <c r="D29" s="22">
        <f t="shared" si="1"/>
        <v>3469459539.4400001</v>
      </c>
      <c r="E29" s="22">
        <f t="shared" si="1"/>
        <v>3473375100.8600001</v>
      </c>
    </row>
    <row r="30" spans="1:5" ht="15.75" customHeight="1" x14ac:dyDescent="0.25">
      <c r="A30" s="20" t="s">
        <v>19</v>
      </c>
      <c r="B30" s="21" t="s">
        <v>20</v>
      </c>
      <c r="C30" s="22">
        <f t="shared" si="1"/>
        <v>3435845960.1599998</v>
      </c>
      <c r="D30" s="22">
        <f t="shared" si="1"/>
        <v>3469459539.4400001</v>
      </c>
      <c r="E30" s="22">
        <f t="shared" si="1"/>
        <v>3473375100.8600001</v>
      </c>
    </row>
    <row r="31" spans="1:5" ht="15.75" customHeight="1" x14ac:dyDescent="0.25">
      <c r="A31" s="20" t="s">
        <v>43</v>
      </c>
      <c r="B31" s="21" t="s">
        <v>44</v>
      </c>
      <c r="C31" s="22">
        <f t="shared" si="1"/>
        <v>3435845960.1599998</v>
      </c>
      <c r="D31" s="22">
        <f t="shared" si="1"/>
        <v>3469459539.4400001</v>
      </c>
      <c r="E31" s="22">
        <f t="shared" si="1"/>
        <v>3473375100.8600001</v>
      </c>
    </row>
    <row r="32" spans="1:5" ht="26.45" customHeight="1" x14ac:dyDescent="0.25">
      <c r="A32" s="20" t="s">
        <v>45</v>
      </c>
      <c r="B32" s="21" t="s">
        <v>46</v>
      </c>
      <c r="C32" s="22">
        <f>3253663858.45+182182101.71</f>
        <v>3435845960.1599998</v>
      </c>
      <c r="D32" s="22">
        <f>3247683236.02+221776303.42</f>
        <v>3469459539.4400001</v>
      </c>
      <c r="E32" s="22">
        <f>3203325068.65+270050032.21</f>
        <v>3473375100.8600001</v>
      </c>
    </row>
    <row r="33" spans="1:5" x14ac:dyDescent="0.25">
      <c r="E33" s="4"/>
    </row>
    <row r="39" spans="1:5" s="11" customFormat="1" ht="18.75" x14ac:dyDescent="0.3">
      <c r="A39" s="14" t="s">
        <v>31</v>
      </c>
      <c r="C39" s="12"/>
      <c r="D39" s="29" t="s">
        <v>32</v>
      </c>
      <c r="E39" s="29"/>
    </row>
    <row r="40" spans="1:5" s="11" customFormat="1" ht="18.75" x14ac:dyDescent="0.3">
      <c r="A40" s="14"/>
      <c r="C40" s="12"/>
      <c r="D40" s="15"/>
      <c r="E40" s="15"/>
    </row>
    <row r="41" spans="1:5" s="11" customFormat="1" ht="37.5" customHeight="1" x14ac:dyDescent="0.3">
      <c r="A41" s="33" t="s">
        <v>57</v>
      </c>
      <c r="B41" s="33"/>
      <c r="C41" s="12"/>
      <c r="D41" s="29" t="s">
        <v>58</v>
      </c>
      <c r="E41" s="29"/>
    </row>
    <row r="42" spans="1:5" ht="18.75" x14ac:dyDescent="0.3">
      <c r="A42" s="11"/>
      <c r="B42" s="11"/>
      <c r="C42" s="12"/>
      <c r="D42" s="11"/>
      <c r="E42" s="11"/>
    </row>
  </sheetData>
  <mergeCells count="8">
    <mergeCell ref="D39:E39"/>
    <mergeCell ref="D41:E41"/>
    <mergeCell ref="D2:E2"/>
    <mergeCell ref="D1:E1"/>
    <mergeCell ref="A8:E8"/>
    <mergeCell ref="B3:E3"/>
    <mergeCell ref="B4:E4"/>
    <mergeCell ref="A41:B41"/>
  </mergeCells>
  <pageMargins left="0.98425196850393704" right="0.19685039370078741" top="0.78740157480314965" bottom="0.78740157480314965" header="0.31496062992125984" footer="0.31496062992125984"/>
  <pageSetup paperSize="9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2022-01-27T03:51:45Z</cp:lastPrinted>
  <dcterms:created xsi:type="dcterms:W3CDTF">2021-10-17T04:40:44Z</dcterms:created>
  <dcterms:modified xsi:type="dcterms:W3CDTF">2022-01-27T03:53:00Z</dcterms:modified>
</cp:coreProperties>
</file>